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van_pinar\Dropbox\Blog Independencia Financiera\"/>
    </mc:Choice>
  </mc:AlternateContent>
  <bookViews>
    <workbookView xWindow="0" yWindow="0" windowWidth="23040" windowHeight="9192"/>
  </bookViews>
  <sheets>
    <sheet name="Previsión Libertad Financiera" sheetId="1" r:id="rId1"/>
    <sheet name="Simulación Pepe" sheetId="2" r:id="rId2"/>
  </sheets>
  <externalReferences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6" i="2" l="1"/>
  <c r="A6" i="1"/>
  <c r="J20" i="2"/>
  <c r="K20" i="2" s="1"/>
  <c r="L20" i="2" s="1"/>
  <c r="M20" i="2" s="1"/>
  <c r="N20" i="2" s="1"/>
  <c r="O20" i="2" s="1"/>
  <c r="P20" i="2" s="1"/>
  <c r="Q20" i="2" s="1"/>
  <c r="R20" i="2" s="1"/>
  <c r="S20" i="2" s="1"/>
  <c r="T20" i="2" s="1"/>
  <c r="U20" i="2" s="1"/>
  <c r="V20" i="2" s="1"/>
  <c r="W20" i="2" s="1"/>
  <c r="X20" i="2" s="1"/>
  <c r="Y20" i="2" s="1"/>
  <c r="Z20" i="2" s="1"/>
  <c r="AA20" i="2" s="1"/>
  <c r="AB20" i="2" s="1"/>
  <c r="AC20" i="2" s="1"/>
  <c r="AD20" i="2" s="1"/>
  <c r="AE20" i="2" s="1"/>
  <c r="AF20" i="2" s="1"/>
  <c r="AG20" i="2" s="1"/>
  <c r="AH20" i="2" s="1"/>
  <c r="AI20" i="2" s="1"/>
  <c r="AJ20" i="2" s="1"/>
  <c r="AK20" i="2" s="1"/>
  <c r="AL20" i="2" s="1"/>
  <c r="AM20" i="2" s="1"/>
  <c r="F9" i="2"/>
  <c r="G9" i="2" s="1"/>
  <c r="H9" i="2" s="1"/>
  <c r="I9" i="2" s="1"/>
  <c r="J9" i="2" s="1"/>
  <c r="K9" i="2" s="1"/>
  <c r="L9" i="2" s="1"/>
  <c r="M9" i="2" s="1"/>
  <c r="N9" i="2" s="1"/>
  <c r="O9" i="2" s="1"/>
  <c r="P9" i="2" s="1"/>
  <c r="Q9" i="2" s="1"/>
  <c r="R9" i="2" s="1"/>
  <c r="S9" i="2" s="1"/>
  <c r="T9" i="2" s="1"/>
  <c r="U9" i="2" s="1"/>
  <c r="V9" i="2" s="1"/>
  <c r="W9" i="2" s="1"/>
  <c r="X9" i="2" s="1"/>
  <c r="Y9" i="2" s="1"/>
  <c r="Z9" i="2" s="1"/>
  <c r="AA9" i="2" s="1"/>
  <c r="AB9" i="2" s="1"/>
  <c r="AC9" i="2" s="1"/>
  <c r="AD9" i="2" s="1"/>
  <c r="AE9" i="2" s="1"/>
  <c r="AF9" i="2" s="1"/>
  <c r="AG9" i="2" s="1"/>
  <c r="AH9" i="2" s="1"/>
  <c r="AI9" i="2" s="1"/>
  <c r="AJ9" i="2" s="1"/>
  <c r="AK9" i="2" s="1"/>
  <c r="AL9" i="2" s="1"/>
  <c r="AM9" i="2" s="1"/>
  <c r="E9" i="2"/>
  <c r="E19" i="2"/>
  <c r="E16" i="2"/>
  <c r="AK13" i="2"/>
  <c r="AC13" i="2"/>
  <c r="U13" i="2"/>
  <c r="M13" i="2"/>
  <c r="E13" i="2"/>
  <c r="E8" i="2"/>
  <c r="B12" i="2"/>
  <c r="B11" i="2"/>
  <c r="E5" i="2"/>
  <c r="M2" i="2"/>
  <c r="L2" i="2"/>
  <c r="E2" i="2"/>
  <c r="AM13" i="1"/>
  <c r="AL13" i="1"/>
  <c r="AK13" i="1"/>
  <c r="AJ13" i="1"/>
  <c r="AI13" i="1"/>
  <c r="AH13" i="1"/>
  <c r="AG13" i="1"/>
  <c r="AF13" i="1"/>
  <c r="AE13" i="1"/>
  <c r="AD13" i="1"/>
  <c r="AC13" i="1"/>
  <c r="AB13" i="1"/>
  <c r="AA13" i="1"/>
  <c r="Z13" i="1"/>
  <c r="Y13" i="1"/>
  <c r="X13" i="1"/>
  <c r="W13" i="1"/>
  <c r="V13" i="1"/>
  <c r="U13" i="1"/>
  <c r="T13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AM2" i="1"/>
  <c r="AL2" i="1"/>
  <c r="AK2" i="1"/>
  <c r="AJ2" i="1"/>
  <c r="AI2" i="1"/>
  <c r="AH2" i="1"/>
  <c r="AG2" i="1"/>
  <c r="AF2" i="1"/>
  <c r="AE2" i="1"/>
  <c r="AD2" i="1"/>
  <c r="AC2" i="1"/>
  <c r="AB2" i="1"/>
  <c r="AA2" i="1"/>
  <c r="Z2" i="1"/>
  <c r="Y2" i="1"/>
  <c r="X2" i="1"/>
  <c r="W2" i="1"/>
  <c r="V2" i="1"/>
  <c r="U2" i="1"/>
  <c r="T2" i="1"/>
  <c r="S2" i="1"/>
  <c r="R2" i="1"/>
  <c r="Q2" i="1"/>
  <c r="P2" i="1"/>
  <c r="O2" i="1"/>
  <c r="N2" i="1"/>
  <c r="M2" i="1"/>
  <c r="L2" i="1"/>
  <c r="K2" i="1"/>
  <c r="J2" i="1"/>
  <c r="I2" i="1"/>
  <c r="H2" i="1"/>
  <c r="G2" i="1"/>
  <c r="F2" i="1"/>
  <c r="E19" i="1"/>
  <c r="E16" i="1"/>
  <c r="E2" i="1"/>
  <c r="E8" i="1"/>
  <c r="E5" i="1"/>
  <c r="B12" i="1"/>
  <c r="B11" i="1"/>
  <c r="F6" i="2" l="1"/>
  <c r="F8" i="2" s="1"/>
  <c r="G6" i="2" s="1"/>
  <c r="E10" i="2"/>
  <c r="E11" i="2" s="1"/>
  <c r="F3" i="2"/>
  <c r="F5" i="2" s="1"/>
  <c r="G3" i="2" s="1"/>
  <c r="N2" i="2"/>
  <c r="G13" i="2"/>
  <c r="O13" i="2"/>
  <c r="W13" i="2"/>
  <c r="AE13" i="2"/>
  <c r="AM13" i="2"/>
  <c r="G2" i="2"/>
  <c r="O2" i="2"/>
  <c r="H13" i="2"/>
  <c r="P13" i="2"/>
  <c r="X13" i="2"/>
  <c r="AF13" i="2"/>
  <c r="F13" i="2"/>
  <c r="N13" i="2"/>
  <c r="V13" i="2"/>
  <c r="AD13" i="2"/>
  <c r="AL13" i="2"/>
  <c r="F2" i="2"/>
  <c r="H2" i="2"/>
  <c r="P2" i="2"/>
  <c r="I13" i="2"/>
  <c r="Q13" i="2"/>
  <c r="Y13" i="2"/>
  <c r="AG13" i="2"/>
  <c r="I2" i="2"/>
  <c r="J13" i="2"/>
  <c r="R13" i="2"/>
  <c r="Z13" i="2"/>
  <c r="AH13" i="2"/>
  <c r="J2" i="2"/>
  <c r="K13" i="2"/>
  <c r="S13" i="2"/>
  <c r="AA13" i="2"/>
  <c r="AI13" i="2"/>
  <c r="K2" i="2"/>
  <c r="L13" i="2"/>
  <c r="T13" i="2"/>
  <c r="AB13" i="2"/>
  <c r="AJ13" i="2"/>
  <c r="F17" i="2"/>
  <c r="F19" i="2" s="1"/>
  <c r="E23" i="2"/>
  <c r="E21" i="2"/>
  <c r="E22" i="2" s="1"/>
  <c r="E12" i="2"/>
  <c r="F14" i="2"/>
  <c r="E12" i="1"/>
  <c r="E23" i="1"/>
  <c r="F19" i="1"/>
  <c r="F16" i="1"/>
  <c r="E21" i="1"/>
  <c r="E22" i="1" s="1"/>
  <c r="F6" i="1"/>
  <c r="F8" i="1" s="1"/>
  <c r="F3" i="1"/>
  <c r="F5" i="1" s="1"/>
  <c r="E10" i="1"/>
  <c r="E11" i="1" s="1"/>
  <c r="G17" i="2" l="1"/>
  <c r="G19" i="2" s="1"/>
  <c r="H17" i="2" s="1"/>
  <c r="G5" i="2"/>
  <c r="H3" i="2" s="1"/>
  <c r="G8" i="2"/>
  <c r="H6" i="2" s="1"/>
  <c r="F16" i="2"/>
  <c r="F12" i="2"/>
  <c r="F10" i="2"/>
  <c r="F11" i="2" s="1"/>
  <c r="G19" i="1"/>
  <c r="G16" i="1"/>
  <c r="F23" i="1"/>
  <c r="F21" i="1"/>
  <c r="F22" i="1" s="1"/>
  <c r="G6" i="1"/>
  <c r="G8" i="1" s="1"/>
  <c r="F12" i="1"/>
  <c r="G3" i="1"/>
  <c r="G5" i="1" s="1"/>
  <c r="F10" i="1"/>
  <c r="F11" i="1" s="1"/>
  <c r="H8" i="2" l="1"/>
  <c r="I6" i="2" s="1"/>
  <c r="H5" i="2"/>
  <c r="F23" i="2"/>
  <c r="F21" i="2"/>
  <c r="F22" i="2" s="1"/>
  <c r="G14" i="2"/>
  <c r="H19" i="2"/>
  <c r="I17" i="2" s="1"/>
  <c r="G10" i="2"/>
  <c r="G11" i="2" s="1"/>
  <c r="G12" i="2"/>
  <c r="H6" i="1"/>
  <c r="H8" i="1" s="1"/>
  <c r="H19" i="1"/>
  <c r="G23" i="1"/>
  <c r="G21" i="1"/>
  <c r="G22" i="1" s="1"/>
  <c r="G10" i="1"/>
  <c r="G11" i="1" s="1"/>
  <c r="I8" i="2" l="1"/>
  <c r="J6" i="2" s="1"/>
  <c r="I19" i="2"/>
  <c r="J17" i="2" s="1"/>
  <c r="G16" i="2"/>
  <c r="H12" i="2"/>
  <c r="H10" i="2"/>
  <c r="H11" i="2" s="1"/>
  <c r="I3" i="2"/>
  <c r="I6" i="1"/>
  <c r="I8" i="1" s="1"/>
  <c r="I19" i="1"/>
  <c r="H16" i="1"/>
  <c r="H3" i="1"/>
  <c r="H5" i="1" s="1"/>
  <c r="G12" i="1"/>
  <c r="J19" i="2" l="1"/>
  <c r="K17" i="2" s="1"/>
  <c r="J8" i="2"/>
  <c r="K6" i="2" s="1"/>
  <c r="G23" i="2"/>
  <c r="G21" i="2"/>
  <c r="G22" i="2" s="1"/>
  <c r="I5" i="2"/>
  <c r="H14" i="2"/>
  <c r="J6" i="1"/>
  <c r="J8" i="1" s="1"/>
  <c r="J19" i="1"/>
  <c r="H23" i="1"/>
  <c r="H21" i="1"/>
  <c r="H22" i="1" s="1"/>
  <c r="K8" i="2" l="1"/>
  <c r="L6" i="2" s="1"/>
  <c r="K19" i="2"/>
  <c r="L17" i="2" s="1"/>
  <c r="I12" i="2"/>
  <c r="I10" i="2"/>
  <c r="I11" i="2" s="1"/>
  <c r="J3" i="2"/>
  <c r="H16" i="2"/>
  <c r="I14" i="2" s="1"/>
  <c r="K6" i="1"/>
  <c r="K8" i="1" s="1"/>
  <c r="K19" i="1"/>
  <c r="I16" i="1"/>
  <c r="H12" i="1"/>
  <c r="H10" i="1"/>
  <c r="H11" i="1" s="1"/>
  <c r="I3" i="1"/>
  <c r="I5" i="1" s="1"/>
  <c r="I16" i="2" l="1"/>
  <c r="J14" i="2" s="1"/>
  <c r="L8" i="2"/>
  <c r="M6" i="2" s="1"/>
  <c r="J5" i="2"/>
  <c r="K3" i="2"/>
  <c r="L19" i="2"/>
  <c r="M17" i="2" s="1"/>
  <c r="H21" i="2"/>
  <c r="H22" i="2" s="1"/>
  <c r="H23" i="2"/>
  <c r="L6" i="1"/>
  <c r="L8" i="1" s="1"/>
  <c r="L19" i="1"/>
  <c r="I23" i="1"/>
  <c r="I21" i="1"/>
  <c r="I22" i="1" s="1"/>
  <c r="J16" i="1"/>
  <c r="J16" i="2" l="1"/>
  <c r="K14" i="2" s="1"/>
  <c r="M19" i="2"/>
  <c r="N17" i="2" s="1"/>
  <c r="O17" i="2" s="1"/>
  <c r="P17" i="2" s="1"/>
  <c r="Q17" i="2" s="1"/>
  <c r="R17" i="2" s="1"/>
  <c r="S17" i="2" s="1"/>
  <c r="T17" i="2" s="1"/>
  <c r="U17" i="2" s="1"/>
  <c r="V17" i="2" s="1"/>
  <c r="W17" i="2" s="1"/>
  <c r="X17" i="2" s="1"/>
  <c r="Y17" i="2" s="1"/>
  <c r="Z17" i="2" s="1"/>
  <c r="AA17" i="2" s="1"/>
  <c r="AB17" i="2" s="1"/>
  <c r="AC17" i="2" s="1"/>
  <c r="AD17" i="2" s="1"/>
  <c r="AE17" i="2" s="1"/>
  <c r="AF17" i="2" s="1"/>
  <c r="AG17" i="2" s="1"/>
  <c r="AH17" i="2" s="1"/>
  <c r="AI17" i="2" s="1"/>
  <c r="AJ17" i="2" s="1"/>
  <c r="AK17" i="2" s="1"/>
  <c r="AL17" i="2" s="1"/>
  <c r="AM17" i="2" s="1"/>
  <c r="K5" i="2"/>
  <c r="L3" i="2" s="1"/>
  <c r="J12" i="2"/>
  <c r="J10" i="2"/>
  <c r="J11" i="2" s="1"/>
  <c r="M8" i="2"/>
  <c r="N6" i="2" s="1"/>
  <c r="I21" i="2"/>
  <c r="I22" i="2" s="1"/>
  <c r="I23" i="2"/>
  <c r="M6" i="1"/>
  <c r="M8" i="1" s="1"/>
  <c r="M19" i="1"/>
  <c r="K16" i="1"/>
  <c r="J23" i="1"/>
  <c r="J21" i="1"/>
  <c r="J22" i="1" s="1"/>
  <c r="I10" i="1"/>
  <c r="I11" i="1" s="1"/>
  <c r="I12" i="1"/>
  <c r="J3" i="1"/>
  <c r="J5" i="1" s="1"/>
  <c r="N8" i="2" l="1"/>
  <c r="O6" i="2" s="1"/>
  <c r="N19" i="2"/>
  <c r="K16" i="2"/>
  <c r="L14" i="2" s="1"/>
  <c r="J23" i="2"/>
  <c r="J21" i="2"/>
  <c r="J22" i="2" s="1"/>
  <c r="K12" i="2"/>
  <c r="K10" i="2"/>
  <c r="K11" i="2" s="1"/>
  <c r="L5" i="2"/>
  <c r="M3" i="2" s="1"/>
  <c r="N6" i="1"/>
  <c r="N8" i="1" s="1"/>
  <c r="N19" i="1"/>
  <c r="L16" i="1"/>
  <c r="K23" i="1"/>
  <c r="K21" i="1"/>
  <c r="K22" i="1" s="1"/>
  <c r="O6" i="1" l="1"/>
  <c r="O8" i="1" s="1"/>
  <c r="O8" i="2"/>
  <c r="P6" i="2" s="1"/>
  <c r="M5" i="2"/>
  <c r="O19" i="2"/>
  <c r="L16" i="2"/>
  <c r="M14" i="2"/>
  <c r="K23" i="2"/>
  <c r="K21" i="2"/>
  <c r="K22" i="2" s="1"/>
  <c r="L12" i="2"/>
  <c r="L10" i="2"/>
  <c r="L11" i="2" s="1"/>
  <c r="O19" i="1"/>
  <c r="M16" i="1"/>
  <c r="L23" i="1"/>
  <c r="L21" i="1"/>
  <c r="L22" i="1" s="1"/>
  <c r="J12" i="1"/>
  <c r="J10" i="1"/>
  <c r="J11" i="1" s="1"/>
  <c r="K3" i="1"/>
  <c r="K5" i="1" s="1"/>
  <c r="P6" i="1" l="1"/>
  <c r="P8" i="1" s="1"/>
  <c r="P8" i="2"/>
  <c r="Q6" i="2" s="1"/>
  <c r="R6" i="2" s="1"/>
  <c r="S6" i="2" s="1"/>
  <c r="T6" i="2" s="1"/>
  <c r="U6" i="2" s="1"/>
  <c r="V6" i="2" s="1"/>
  <c r="W6" i="2" s="1"/>
  <c r="X6" i="2" s="1"/>
  <c r="Y6" i="2" s="1"/>
  <c r="Z6" i="2" s="1"/>
  <c r="AA6" i="2" s="1"/>
  <c r="AB6" i="2" s="1"/>
  <c r="AC6" i="2" s="1"/>
  <c r="AD6" i="2" s="1"/>
  <c r="AE6" i="2" s="1"/>
  <c r="AF6" i="2" s="1"/>
  <c r="AG6" i="2" s="1"/>
  <c r="AH6" i="2" s="1"/>
  <c r="AI6" i="2" s="1"/>
  <c r="AJ6" i="2" s="1"/>
  <c r="AK6" i="2" s="1"/>
  <c r="AL6" i="2" s="1"/>
  <c r="AM6" i="2" s="1"/>
  <c r="M16" i="2"/>
  <c r="M12" i="2"/>
  <c r="M10" i="2"/>
  <c r="M11" i="2" s="1"/>
  <c r="N3" i="2"/>
  <c r="L23" i="2"/>
  <c r="L21" i="2"/>
  <c r="L22" i="2" s="1"/>
  <c r="P19" i="2"/>
  <c r="P19" i="1"/>
  <c r="M23" i="1"/>
  <c r="M21" i="1"/>
  <c r="M22" i="1" s="1"/>
  <c r="Q6" i="1" l="1"/>
  <c r="Q8" i="1" s="1"/>
  <c r="R6" i="1" s="1"/>
  <c r="R8" i="1" s="1"/>
  <c r="Q19" i="2"/>
  <c r="Q8" i="2"/>
  <c r="N5" i="2"/>
  <c r="M23" i="2"/>
  <c r="M21" i="2"/>
  <c r="M22" i="2" s="1"/>
  <c r="N14" i="2"/>
  <c r="O14" i="2" s="1"/>
  <c r="N16" i="1"/>
  <c r="Q19" i="1"/>
  <c r="K12" i="1"/>
  <c r="K10" i="1"/>
  <c r="K11" i="1" s="1"/>
  <c r="L3" i="1"/>
  <c r="L5" i="1" s="1"/>
  <c r="P14" i="2" l="1"/>
  <c r="Q14" i="2" s="1"/>
  <c r="R14" i="2" s="1"/>
  <c r="S14" i="2" s="1"/>
  <c r="T14" i="2" s="1"/>
  <c r="U14" i="2" s="1"/>
  <c r="V14" i="2" s="1"/>
  <c r="W14" i="2" s="1"/>
  <c r="X14" i="2" s="1"/>
  <c r="Y14" i="2" s="1"/>
  <c r="Z14" i="2" s="1"/>
  <c r="AA14" i="2" s="1"/>
  <c r="AB14" i="2" s="1"/>
  <c r="AC14" i="2" s="1"/>
  <c r="AD14" i="2" s="1"/>
  <c r="AE14" i="2" s="1"/>
  <c r="AF14" i="2" s="1"/>
  <c r="AG14" i="2" s="1"/>
  <c r="AH14" i="2" s="1"/>
  <c r="AI14" i="2" s="1"/>
  <c r="AJ14" i="2" s="1"/>
  <c r="AK14" i="2" s="1"/>
  <c r="AL14" i="2" s="1"/>
  <c r="AM14" i="2" s="1"/>
  <c r="O16" i="2"/>
  <c r="R8" i="2"/>
  <c r="R19" i="2"/>
  <c r="N12" i="2"/>
  <c r="N10" i="2"/>
  <c r="N11" i="2" s="1"/>
  <c r="N16" i="2"/>
  <c r="O3" i="2"/>
  <c r="R19" i="1"/>
  <c r="N23" i="1"/>
  <c r="N21" i="1"/>
  <c r="N22" i="1" s="1"/>
  <c r="S6" i="1"/>
  <c r="S8" i="1" s="1"/>
  <c r="S8" i="2" l="1"/>
  <c r="S19" i="2"/>
  <c r="N23" i="2"/>
  <c r="N21" i="2"/>
  <c r="N22" i="2" s="1"/>
  <c r="O5" i="2"/>
  <c r="P3" i="2" s="1"/>
  <c r="S19" i="1"/>
  <c r="O16" i="1"/>
  <c r="T6" i="1"/>
  <c r="T8" i="1" s="1"/>
  <c r="L12" i="1"/>
  <c r="L10" i="1"/>
  <c r="L11" i="1" s="1"/>
  <c r="M3" i="1"/>
  <c r="M5" i="1" s="1"/>
  <c r="T19" i="2" l="1"/>
  <c r="P5" i="2"/>
  <c r="Q3" i="2" s="1"/>
  <c r="R3" i="2" s="1"/>
  <c r="S3" i="2" s="1"/>
  <c r="T3" i="2" s="1"/>
  <c r="U3" i="2" s="1"/>
  <c r="V3" i="2" s="1"/>
  <c r="W3" i="2" s="1"/>
  <c r="X3" i="2" s="1"/>
  <c r="Y3" i="2" s="1"/>
  <c r="Z3" i="2" s="1"/>
  <c r="AA3" i="2" s="1"/>
  <c r="AB3" i="2" s="1"/>
  <c r="AC3" i="2" s="1"/>
  <c r="AD3" i="2" s="1"/>
  <c r="AE3" i="2" s="1"/>
  <c r="AF3" i="2" s="1"/>
  <c r="AG3" i="2" s="1"/>
  <c r="AH3" i="2" s="1"/>
  <c r="AI3" i="2" s="1"/>
  <c r="AJ3" i="2" s="1"/>
  <c r="AK3" i="2" s="1"/>
  <c r="AL3" i="2" s="1"/>
  <c r="AM3" i="2" s="1"/>
  <c r="P16" i="2"/>
  <c r="T8" i="2"/>
  <c r="O10" i="2"/>
  <c r="O11" i="2" s="1"/>
  <c r="O12" i="2"/>
  <c r="O23" i="2"/>
  <c r="O21" i="2"/>
  <c r="O22" i="2" s="1"/>
  <c r="O23" i="1"/>
  <c r="O21" i="1"/>
  <c r="O22" i="1" s="1"/>
  <c r="T19" i="1"/>
  <c r="U6" i="1"/>
  <c r="U8" i="1" s="1"/>
  <c r="U8" i="2" l="1"/>
  <c r="Q16" i="2"/>
  <c r="U19" i="2"/>
  <c r="P12" i="2"/>
  <c r="P10" i="2"/>
  <c r="P11" i="2" s="1"/>
  <c r="P21" i="2"/>
  <c r="P22" i="2" s="1"/>
  <c r="P23" i="2"/>
  <c r="Q5" i="2"/>
  <c r="U19" i="1"/>
  <c r="P16" i="1"/>
  <c r="V6" i="1"/>
  <c r="V8" i="1" s="1"/>
  <c r="M12" i="1"/>
  <c r="M10" i="1"/>
  <c r="M11" i="1" s="1"/>
  <c r="N3" i="1"/>
  <c r="N5" i="1" s="1"/>
  <c r="V19" i="2" l="1"/>
  <c r="R5" i="2"/>
  <c r="R16" i="2"/>
  <c r="Q12" i="2"/>
  <c r="Q10" i="2"/>
  <c r="Q11" i="2" s="1"/>
  <c r="Q21" i="2"/>
  <c r="Q22" i="2" s="1"/>
  <c r="Q23" i="2"/>
  <c r="V8" i="2"/>
  <c r="P23" i="1"/>
  <c r="P21" i="1"/>
  <c r="P22" i="1" s="1"/>
  <c r="V19" i="1"/>
  <c r="W6" i="1"/>
  <c r="W8" i="1" s="1"/>
  <c r="W8" i="2" l="1"/>
  <c r="S16" i="2"/>
  <c r="R12" i="2"/>
  <c r="R10" i="2"/>
  <c r="R11" i="2" s="1"/>
  <c r="R23" i="2"/>
  <c r="R21" i="2"/>
  <c r="R22" i="2" s="1"/>
  <c r="S5" i="2"/>
  <c r="W19" i="2"/>
  <c r="W19" i="1"/>
  <c r="Q16" i="1"/>
  <c r="X6" i="1"/>
  <c r="X8" i="1" s="1"/>
  <c r="N10" i="1"/>
  <c r="N11" i="1" s="1"/>
  <c r="N12" i="1"/>
  <c r="O3" i="1"/>
  <c r="O5" i="1" s="1"/>
  <c r="X8" i="2" l="1"/>
  <c r="T5" i="2"/>
  <c r="X19" i="2"/>
  <c r="T16" i="2"/>
  <c r="S23" i="2"/>
  <c r="S21" i="2"/>
  <c r="S22" i="2" s="1"/>
  <c r="S10" i="2"/>
  <c r="S11" i="2" s="1"/>
  <c r="S12" i="2"/>
  <c r="R16" i="1"/>
  <c r="Q23" i="1"/>
  <c r="Q21" i="1"/>
  <c r="Q22" i="1" s="1"/>
  <c r="X19" i="1"/>
  <c r="Y6" i="1"/>
  <c r="Y8" i="1" s="1"/>
  <c r="Y19" i="2" l="1"/>
  <c r="Y8" i="2"/>
  <c r="U16" i="2"/>
  <c r="U5" i="2"/>
  <c r="T12" i="2"/>
  <c r="T10" i="2"/>
  <c r="T11" i="2" s="1"/>
  <c r="T23" i="2"/>
  <c r="T21" i="2"/>
  <c r="T22" i="2" s="1"/>
  <c r="Y19" i="1"/>
  <c r="S16" i="1"/>
  <c r="R23" i="1"/>
  <c r="R21" i="1"/>
  <c r="R22" i="1" s="1"/>
  <c r="Z6" i="1"/>
  <c r="Z8" i="1" s="1"/>
  <c r="O12" i="1"/>
  <c r="O10" i="1"/>
  <c r="O11" i="1" s="1"/>
  <c r="P3" i="1"/>
  <c r="P5" i="1" s="1"/>
  <c r="Z8" i="2" l="1"/>
  <c r="V5" i="2"/>
  <c r="Z19" i="2"/>
  <c r="U23" i="2"/>
  <c r="U21" i="2"/>
  <c r="U22" i="2" s="1"/>
  <c r="U12" i="2"/>
  <c r="U10" i="2"/>
  <c r="U11" i="2" s="1"/>
  <c r="Z19" i="1"/>
  <c r="T16" i="1"/>
  <c r="S23" i="1"/>
  <c r="S21" i="1"/>
  <c r="S22" i="1" s="1"/>
  <c r="AA6" i="1"/>
  <c r="AA8" i="1" s="1"/>
  <c r="AA8" i="2" l="1"/>
  <c r="AA19" i="2"/>
  <c r="V12" i="2"/>
  <c r="V10" i="2"/>
  <c r="V11" i="2" s="1"/>
  <c r="W5" i="2"/>
  <c r="V16" i="2"/>
  <c r="T23" i="1"/>
  <c r="T21" i="1"/>
  <c r="T22" i="1" s="1"/>
  <c r="AA19" i="1"/>
  <c r="AB6" i="1"/>
  <c r="AB8" i="1" s="1"/>
  <c r="P10" i="1"/>
  <c r="P11" i="1" s="1"/>
  <c r="P12" i="1"/>
  <c r="Q3" i="1"/>
  <c r="Q5" i="1" s="1"/>
  <c r="AB8" i="2" l="1"/>
  <c r="W10" i="2"/>
  <c r="W11" i="2" s="1"/>
  <c r="W12" i="2"/>
  <c r="W16" i="2"/>
  <c r="X5" i="2"/>
  <c r="AB19" i="2"/>
  <c r="V23" i="2"/>
  <c r="V21" i="2"/>
  <c r="V22" i="2" s="1"/>
  <c r="U16" i="1"/>
  <c r="AB19" i="1"/>
  <c r="AC6" i="1"/>
  <c r="AC8" i="1" s="1"/>
  <c r="AC8" i="2" l="1"/>
  <c r="AC19" i="2"/>
  <c r="X16" i="2"/>
  <c r="X12" i="2"/>
  <c r="X10" i="2"/>
  <c r="X11" i="2" s="1"/>
  <c r="W23" i="2"/>
  <c r="W21" i="2"/>
  <c r="W22" i="2" s="1"/>
  <c r="AC19" i="1"/>
  <c r="U23" i="1"/>
  <c r="U21" i="1"/>
  <c r="U22" i="1" s="1"/>
  <c r="AD6" i="1"/>
  <c r="AD8" i="1" s="1"/>
  <c r="Q12" i="1"/>
  <c r="Q10" i="1"/>
  <c r="Q11" i="1" s="1"/>
  <c r="R3" i="1"/>
  <c r="R5" i="1" s="1"/>
  <c r="AD8" i="2" l="1"/>
  <c r="Y16" i="2"/>
  <c r="Y5" i="2"/>
  <c r="X21" i="2"/>
  <c r="X22" i="2" s="1"/>
  <c r="X23" i="2"/>
  <c r="AD19" i="2"/>
  <c r="V16" i="1"/>
  <c r="AD19" i="1"/>
  <c r="AE6" i="1"/>
  <c r="AE8" i="1" s="1"/>
  <c r="AE19" i="2" l="1"/>
  <c r="Z5" i="2"/>
  <c r="AE8" i="2"/>
  <c r="Y12" i="2"/>
  <c r="Y10" i="2"/>
  <c r="Y11" i="2" s="1"/>
  <c r="Z16" i="2"/>
  <c r="Y21" i="2"/>
  <c r="Y22" i="2" s="1"/>
  <c r="Y23" i="2"/>
  <c r="AE19" i="1"/>
  <c r="W16" i="1"/>
  <c r="V23" i="1"/>
  <c r="V21" i="1"/>
  <c r="V22" i="1" s="1"/>
  <c r="AF6" i="1"/>
  <c r="AF8" i="1" s="1"/>
  <c r="R10" i="1"/>
  <c r="R11" i="1" s="1"/>
  <c r="R12" i="1"/>
  <c r="S3" i="1"/>
  <c r="S5" i="1" s="1"/>
  <c r="AA16" i="2" l="1"/>
  <c r="AA5" i="2"/>
  <c r="AF8" i="2"/>
  <c r="AF19" i="2"/>
  <c r="Z12" i="2"/>
  <c r="Z10" i="2"/>
  <c r="Z11" i="2" s="1"/>
  <c r="Z23" i="2"/>
  <c r="Z21" i="2"/>
  <c r="Z22" i="2" s="1"/>
  <c r="X16" i="1"/>
  <c r="W23" i="1"/>
  <c r="W21" i="1"/>
  <c r="W22" i="1" s="1"/>
  <c r="AF19" i="1"/>
  <c r="AG6" i="1"/>
  <c r="AG8" i="1" s="1"/>
  <c r="AG19" i="2" l="1"/>
  <c r="AG8" i="2"/>
  <c r="AB5" i="2"/>
  <c r="AA23" i="2"/>
  <c r="AA21" i="2"/>
  <c r="AA22" i="2" s="1"/>
  <c r="AA12" i="2"/>
  <c r="AA10" i="2"/>
  <c r="AA11" i="2" s="1"/>
  <c r="AG19" i="1"/>
  <c r="Y16" i="1"/>
  <c r="X23" i="1"/>
  <c r="X21" i="1"/>
  <c r="X22" i="1" s="1"/>
  <c r="AH6" i="1"/>
  <c r="AH8" i="1" s="1"/>
  <c r="S12" i="1"/>
  <c r="S10" i="1"/>
  <c r="S11" i="1" s="1"/>
  <c r="T3" i="1"/>
  <c r="T5" i="1" s="1"/>
  <c r="AH8" i="2" l="1"/>
  <c r="AH19" i="2"/>
  <c r="AC5" i="2"/>
  <c r="AB12" i="2"/>
  <c r="AB10" i="2"/>
  <c r="AB11" i="2" s="1"/>
  <c r="AB16" i="2"/>
  <c r="AH19" i="1"/>
  <c r="Z16" i="1"/>
  <c r="Y23" i="1"/>
  <c r="Y21" i="1"/>
  <c r="Y22" i="1" s="1"/>
  <c r="AI6" i="1"/>
  <c r="AI8" i="1" s="1"/>
  <c r="AC12" i="2" l="1"/>
  <c r="AC10" i="2"/>
  <c r="AC11" i="2" s="1"/>
  <c r="AI19" i="2"/>
  <c r="AC16" i="2"/>
  <c r="AI8" i="2"/>
  <c r="AD5" i="2"/>
  <c r="AB23" i="2"/>
  <c r="AB21" i="2"/>
  <c r="AB22" i="2" s="1"/>
  <c r="AA16" i="1"/>
  <c r="AI19" i="1"/>
  <c r="Z23" i="1"/>
  <c r="Z21" i="1"/>
  <c r="Z22" i="1" s="1"/>
  <c r="AJ6" i="1"/>
  <c r="AJ8" i="1" s="1"/>
  <c r="T12" i="1"/>
  <c r="T10" i="1"/>
  <c r="T11" i="1" s="1"/>
  <c r="U3" i="1"/>
  <c r="U5" i="1" s="1"/>
  <c r="AJ19" i="2" l="1"/>
  <c r="AD12" i="2"/>
  <c r="AD10" i="2"/>
  <c r="AD11" i="2" s="1"/>
  <c r="AJ8" i="2"/>
  <c r="AC23" i="2"/>
  <c r="AC21" i="2"/>
  <c r="AC22" i="2" s="1"/>
  <c r="AE5" i="2"/>
  <c r="AB16" i="1"/>
  <c r="AJ19" i="1"/>
  <c r="AA23" i="1"/>
  <c r="AA21" i="1"/>
  <c r="AA22" i="1" s="1"/>
  <c r="AK6" i="1"/>
  <c r="AK8" i="1" s="1"/>
  <c r="AK8" i="2" l="1"/>
  <c r="AE10" i="2"/>
  <c r="AE11" i="2" s="1"/>
  <c r="AE12" i="2"/>
  <c r="AK19" i="2"/>
  <c r="AF5" i="2"/>
  <c r="AD16" i="2"/>
  <c r="AK19" i="1"/>
  <c r="AB23" i="1"/>
  <c r="AB21" i="1"/>
  <c r="AB22" i="1" s="1"/>
  <c r="AL6" i="1"/>
  <c r="AL8" i="1" s="1"/>
  <c r="U10" i="1"/>
  <c r="U11" i="1" s="1"/>
  <c r="U12" i="1"/>
  <c r="V3" i="1"/>
  <c r="V5" i="1" s="1"/>
  <c r="AG5" i="2" l="1"/>
  <c r="AL8" i="2"/>
  <c r="AM8" i="2" s="1"/>
  <c r="AF12" i="2"/>
  <c r="AF10" i="2"/>
  <c r="AF11" i="2" s="1"/>
  <c r="AL19" i="2"/>
  <c r="AM19" i="2" s="1"/>
  <c r="AD23" i="2"/>
  <c r="AD21" i="2"/>
  <c r="AD22" i="2" s="1"/>
  <c r="AC16" i="1"/>
  <c r="AL19" i="1"/>
  <c r="AM19" i="1"/>
  <c r="AM6" i="1"/>
  <c r="AM8" i="1" s="1"/>
  <c r="AH5" i="2" l="1"/>
  <c r="AE16" i="2"/>
  <c r="AG12" i="2"/>
  <c r="AG10" i="2"/>
  <c r="AG11" i="2" s="1"/>
  <c r="AC23" i="1"/>
  <c r="AC21" i="1"/>
  <c r="AC22" i="1" s="1"/>
  <c r="V12" i="1"/>
  <c r="V10" i="1"/>
  <c r="V11" i="1" s="1"/>
  <c r="W3" i="1"/>
  <c r="W5" i="1" s="1"/>
  <c r="AE23" i="2" l="1"/>
  <c r="AE21" i="2"/>
  <c r="AE22" i="2" s="1"/>
  <c r="AI5" i="2"/>
  <c r="AF16" i="2"/>
  <c r="AH12" i="2"/>
  <c r="AH10" i="2"/>
  <c r="AH11" i="2" s="1"/>
  <c r="AD16" i="1"/>
  <c r="AG16" i="2" l="1"/>
  <c r="AF23" i="2"/>
  <c r="AF21" i="2"/>
  <c r="AF22" i="2" s="1"/>
  <c r="AI12" i="2"/>
  <c r="AI10" i="2"/>
  <c r="AI11" i="2" s="1"/>
  <c r="AE16" i="1"/>
  <c r="AD23" i="1"/>
  <c r="AD21" i="1"/>
  <c r="AD22" i="1" s="1"/>
  <c r="W10" i="1"/>
  <c r="W11" i="1" s="1"/>
  <c r="W12" i="1"/>
  <c r="X3" i="1"/>
  <c r="X5" i="1" s="1"/>
  <c r="AJ5" i="2" l="1"/>
  <c r="AG21" i="2"/>
  <c r="AG22" i="2" s="1"/>
  <c r="AG23" i="2"/>
  <c r="AH16" i="2"/>
  <c r="AE23" i="1"/>
  <c r="AE21" i="1"/>
  <c r="AE22" i="1" s="1"/>
  <c r="AH23" i="2" l="1"/>
  <c r="AH21" i="2"/>
  <c r="AH22" i="2" s="1"/>
  <c r="AJ12" i="2"/>
  <c r="AJ10" i="2"/>
  <c r="AJ11" i="2" s="1"/>
  <c r="AF16" i="1"/>
  <c r="X12" i="1"/>
  <c r="X10" i="1"/>
  <c r="X11" i="1" s="1"/>
  <c r="Y3" i="1"/>
  <c r="Y5" i="1" s="1"/>
  <c r="AK5" i="2" l="1"/>
  <c r="AI16" i="2"/>
  <c r="AF23" i="1"/>
  <c r="AF21" i="1"/>
  <c r="AF22" i="1" s="1"/>
  <c r="AJ16" i="2" l="1"/>
  <c r="AI23" i="2"/>
  <c r="AI21" i="2"/>
  <c r="AI22" i="2" s="1"/>
  <c r="AK12" i="2"/>
  <c r="AK10" i="2"/>
  <c r="AK11" i="2" s="1"/>
  <c r="AG16" i="1"/>
  <c r="Y10" i="1"/>
  <c r="Y11" i="1" s="1"/>
  <c r="Y12" i="1"/>
  <c r="Z3" i="1"/>
  <c r="Z5" i="1" s="1"/>
  <c r="AL5" i="2" l="1"/>
  <c r="AM5" i="2" s="1"/>
  <c r="AK16" i="2"/>
  <c r="AJ23" i="2"/>
  <c r="AJ21" i="2"/>
  <c r="AJ22" i="2" s="1"/>
  <c r="AH16" i="1"/>
  <c r="AG23" i="1"/>
  <c r="AG21" i="1"/>
  <c r="AG22" i="1" s="1"/>
  <c r="AM10" i="2" l="1"/>
  <c r="AM11" i="2" s="1"/>
  <c r="AM12" i="2"/>
  <c r="AL16" i="2"/>
  <c r="AK23" i="2"/>
  <c r="AK21" i="2"/>
  <c r="AK22" i="2" s="1"/>
  <c r="AL12" i="2"/>
  <c r="AL10" i="2"/>
  <c r="AL11" i="2" s="1"/>
  <c r="AI16" i="1"/>
  <c r="AH23" i="1"/>
  <c r="AH21" i="1"/>
  <c r="AH22" i="1" s="1"/>
  <c r="Z10" i="1"/>
  <c r="Z11" i="1" s="1"/>
  <c r="Z12" i="1"/>
  <c r="AA3" i="1"/>
  <c r="AA5" i="1" s="1"/>
  <c r="AL23" i="2" l="1"/>
  <c r="AL21" i="2"/>
  <c r="AL22" i="2" s="1"/>
  <c r="AM16" i="2"/>
  <c r="AJ16" i="1"/>
  <c r="AI23" i="1"/>
  <c r="AI21" i="1"/>
  <c r="AI22" i="1" s="1"/>
  <c r="AM23" i="2" l="1"/>
  <c r="AM21" i="2"/>
  <c r="AM22" i="2" s="1"/>
  <c r="AJ23" i="1"/>
  <c r="AJ21" i="1"/>
  <c r="AJ22" i="1" s="1"/>
  <c r="AA12" i="1"/>
  <c r="AA10" i="1"/>
  <c r="AA11" i="1" s="1"/>
  <c r="AB3" i="1"/>
  <c r="AB5" i="1" s="1"/>
  <c r="AK16" i="1" l="1"/>
  <c r="AK23" i="1" l="1"/>
  <c r="AK21" i="1"/>
  <c r="AK22" i="1" s="1"/>
  <c r="AB12" i="1"/>
  <c r="AB10" i="1"/>
  <c r="AB11" i="1" s="1"/>
  <c r="AC3" i="1"/>
  <c r="AC5" i="1" s="1"/>
  <c r="AL16" i="1" l="1"/>
  <c r="AL23" i="1" l="1"/>
  <c r="AL21" i="1"/>
  <c r="AL22" i="1" s="1"/>
  <c r="AM16" i="1"/>
  <c r="AC12" i="1"/>
  <c r="AC10" i="1"/>
  <c r="AC11" i="1" s="1"/>
  <c r="AD3" i="1"/>
  <c r="AD5" i="1" s="1"/>
  <c r="AM23" i="1" l="1"/>
  <c r="AM21" i="1"/>
  <c r="AM22" i="1" s="1"/>
  <c r="AD10" i="1" l="1"/>
  <c r="AD11" i="1" s="1"/>
  <c r="AD12" i="1"/>
  <c r="AE3" i="1"/>
  <c r="AE5" i="1" s="1"/>
  <c r="AE10" i="1" l="1"/>
  <c r="AE11" i="1" s="1"/>
  <c r="AE12" i="1"/>
  <c r="AF3" i="1"/>
  <c r="AF5" i="1" s="1"/>
  <c r="AF12" i="1" l="1"/>
  <c r="AF10" i="1"/>
  <c r="AF11" i="1" s="1"/>
  <c r="AG3" i="1"/>
  <c r="AG5" i="1" s="1"/>
  <c r="AG12" i="1" l="1"/>
  <c r="AG10" i="1"/>
  <c r="AG11" i="1" s="1"/>
  <c r="AH3" i="1"/>
  <c r="AH5" i="1" s="1"/>
  <c r="AI3" i="1" l="1"/>
  <c r="AI5" i="1" s="1"/>
  <c r="AH12" i="1" l="1"/>
  <c r="AH10" i="1"/>
  <c r="AH11" i="1" s="1"/>
  <c r="AI10" i="1" l="1"/>
  <c r="AI11" i="1" s="1"/>
  <c r="AI12" i="1"/>
  <c r="AJ3" i="1"/>
  <c r="AJ5" i="1" s="1"/>
  <c r="AJ12" i="1" l="1"/>
  <c r="AJ10" i="1"/>
  <c r="AJ11" i="1" s="1"/>
  <c r="AK3" i="1"/>
  <c r="AK5" i="1" s="1"/>
  <c r="AL3" i="1" l="1"/>
  <c r="AL5" i="1" s="1"/>
  <c r="AK12" i="1" l="1"/>
  <c r="AK10" i="1"/>
  <c r="AK11" i="1" s="1"/>
  <c r="AL12" i="1" l="1"/>
  <c r="AL10" i="1"/>
  <c r="AL11" i="1" s="1"/>
  <c r="AM3" i="1"/>
  <c r="AM5" i="1" s="1"/>
  <c r="AM12" i="1" l="1"/>
  <c r="AM10" i="1"/>
  <c r="AM11" i="1" s="1"/>
</calcChain>
</file>

<file path=xl/sharedStrings.xml><?xml version="1.0" encoding="utf-8"?>
<sst xmlns="http://schemas.openxmlformats.org/spreadsheetml/2006/main" count="70" uniqueCount="35">
  <si>
    <t>REAL</t>
  </si>
  <si>
    <t>PREVISIÓN</t>
  </si>
  <si>
    <t>AÑO</t>
  </si>
  <si>
    <t>Salario Previsto</t>
  </si>
  <si>
    <t>Inversión Mensual #1</t>
  </si>
  <si>
    <t>Inversión Mensual #2</t>
  </si>
  <si>
    <t>Inversión Anual #1</t>
  </si>
  <si>
    <t>Inversión Anual #2</t>
  </si>
  <si>
    <t>Total Ingresos Anuales Previstos</t>
  </si>
  <si>
    <t>Total Ingresos Mensuales Previstos</t>
  </si>
  <si>
    <t>Total Ingresos Mensuales (Sin Salario) Previstos</t>
  </si>
  <si>
    <t>¿Cuál es mi salario neto actual?</t>
  </si>
  <si>
    <t>¿Cuánto dinero puedo destinar a mis inversiones?</t>
  </si>
  <si>
    <t>Inversión #1 Valor Previsto</t>
  </si>
  <si>
    <t>Inversión #1 % Rentabilidad Prevista</t>
  </si>
  <si>
    <t>Inversión #1 Ingresos por Inversión Previstos</t>
  </si>
  <si>
    <t>Inversión #2 Valor Previsto</t>
  </si>
  <si>
    <t>Inversión #2 % Rentabilidad Prevista</t>
  </si>
  <si>
    <t>Inversión #2 Ingresos por Inversión Previstos</t>
  </si>
  <si>
    <t>Salario Real</t>
  </si>
  <si>
    <t>Inversión #1 Valor Real</t>
  </si>
  <si>
    <t>Inversión #1 % Rentabilidad Real</t>
  </si>
  <si>
    <t>Inversión #1 Ingresos por Inversión Real</t>
  </si>
  <si>
    <t>Inversión #2 Valor Real</t>
  </si>
  <si>
    <t>Inversión #2 % Rentabilidad Real</t>
  </si>
  <si>
    <t>Inversión #2 Ingresos por Inversión Real</t>
  </si>
  <si>
    <t>Total Ingresos Anuales Real</t>
  </si>
  <si>
    <t>Total Ingresos Mensuales Real</t>
  </si>
  <si>
    <t>Total Ingresos Mensuales (Sin Salario) Real</t>
  </si>
  <si>
    <t>Insertar Dato</t>
  </si>
  <si>
    <t>Cálculo Automático</t>
  </si>
  <si>
    <t>¿Cuáles son mis gastos mensuales?</t>
  </si>
  <si>
    <t>Total para invertir mensualmente</t>
  </si>
  <si>
    <t>Ingresos Pasivos Anuales Previstos</t>
  </si>
  <si>
    <t>Ingresos Pasivos Anuales Real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</si>
</sst>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€&quot;_-;\-* #,##0.00\ &quot;€&quot;_-;_-* &quot;-&quot;??\ &quot;€&quot;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theme="4" tint="0.79998168889431442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9">
    <xf numFmtId="0" fontId="0" fillId="0" borderId="0" xfId="0"/>
    <xf numFmtId="0" fontId="3" fillId="2" borderId="1" xfId="0" applyFont="1" applyFill="1" applyBorder="1"/>
    <xf numFmtId="0" fontId="3" fillId="2" borderId="2" xfId="0" applyFont="1" applyFill="1" applyBorder="1"/>
    <xf numFmtId="0" fontId="3" fillId="2" borderId="3" xfId="0" applyFont="1" applyFill="1" applyBorder="1"/>
    <xf numFmtId="0" fontId="0" fillId="3" borderId="5" xfId="0" applyFill="1" applyBorder="1" applyAlignment="1">
      <alignment horizontal="center" vertical="center"/>
    </xf>
    <xf numFmtId="0" fontId="0" fillId="4" borderId="6" xfId="0" applyFill="1" applyBorder="1"/>
    <xf numFmtId="0" fontId="0" fillId="3" borderId="8" xfId="0" applyFill="1" applyBorder="1" applyAlignment="1">
      <alignment horizontal="center" vertical="center"/>
    </xf>
    <xf numFmtId="44" fontId="0" fillId="5" borderId="4" xfId="1" applyFont="1" applyFill="1" applyBorder="1"/>
    <xf numFmtId="0" fontId="0" fillId="6" borderId="6" xfId="0" applyFill="1" applyBorder="1"/>
    <xf numFmtId="0" fontId="0" fillId="3" borderId="9" xfId="0" applyFill="1" applyBorder="1" applyAlignment="1">
      <alignment horizontal="center" vertical="center"/>
    </xf>
    <xf numFmtId="0" fontId="0" fillId="6" borderId="10" xfId="0" applyFill="1" applyBorder="1"/>
    <xf numFmtId="0" fontId="0" fillId="8" borderId="5" xfId="0" applyFill="1" applyBorder="1" applyAlignment="1">
      <alignment horizontal="center" vertical="center"/>
    </xf>
    <xf numFmtId="0" fontId="0" fillId="8" borderId="8" xfId="0" applyFill="1" applyBorder="1" applyAlignment="1">
      <alignment horizontal="center" vertical="center"/>
    </xf>
    <xf numFmtId="44" fontId="0" fillId="5" borderId="7" xfId="1" applyFont="1" applyFill="1" applyBorder="1"/>
    <xf numFmtId="10" fontId="0" fillId="5" borderId="4" xfId="1" applyNumberFormat="1" applyFont="1" applyFill="1" applyBorder="1"/>
    <xf numFmtId="44" fontId="0" fillId="9" borderId="4" xfId="1" applyFont="1" applyFill="1" applyBorder="1"/>
    <xf numFmtId="44" fontId="0" fillId="9" borderId="11" xfId="1" applyFont="1" applyFill="1" applyBorder="1"/>
    <xf numFmtId="0" fontId="0" fillId="10" borderId="12" xfId="0" applyFill="1" applyBorder="1" applyAlignment="1">
      <alignment horizontal="center"/>
    </xf>
    <xf numFmtId="44" fontId="0" fillId="5" borderId="4" xfId="1" applyFont="1" applyFill="1" applyBorder="1" applyAlignment="1">
      <alignment horizontal="center"/>
    </xf>
    <xf numFmtId="44" fontId="0" fillId="7" borderId="4" xfId="1" applyFont="1" applyFill="1" applyBorder="1" applyAlignment="1">
      <alignment horizontal="center"/>
    </xf>
    <xf numFmtId="0" fontId="0" fillId="0" borderId="14" xfId="0" applyBorder="1"/>
    <xf numFmtId="0" fontId="4" fillId="0" borderId="6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5" xfId="0" applyBorder="1"/>
    <xf numFmtId="44" fontId="0" fillId="7" borderId="7" xfId="1" applyFont="1" applyFill="1" applyBorder="1"/>
    <xf numFmtId="0" fontId="4" fillId="0" borderId="10" xfId="0" applyFont="1" applyBorder="1" applyAlignment="1">
      <alignment horizontal="center"/>
    </xf>
    <xf numFmtId="44" fontId="0" fillId="7" borderId="16" xfId="1" applyFont="1" applyFill="1" applyBorder="1"/>
    <xf numFmtId="44" fontId="0" fillId="5" borderId="13" xfId="1" applyFont="1" applyFill="1" applyBorder="1" applyAlignment="1">
      <alignment horizontal="center"/>
    </xf>
    <xf numFmtId="0" fontId="2" fillId="8" borderId="1" xfId="0" applyFont="1" applyFill="1" applyBorder="1"/>
  </cellXfs>
  <cellStyles count="2">
    <cellStyle name="Currency" xfId="1" builtinId="4"/>
    <cellStyle name="Normal" xfId="0" builtinId="0"/>
  </cellStyles>
  <dxfs count="2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800" b="0" i="0" baseline="0">
                <a:effectLst/>
              </a:rPr>
              <a:t>Ingresos Mensuales (Sin Salario) Previsión vs Real</a:t>
            </a:r>
            <a:endParaRPr lang="es-ES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11"/>
          <c:order val="11"/>
          <c:tx>
            <c:strRef>
              <c:f>'Previsión Libertad Financiera'!$D$12</c:f>
              <c:strCache>
                <c:ptCount val="1"/>
                <c:pt idx="0">
                  <c:v>Total Ingresos Mensuales (Sin Salario) Previstos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'Previsión Libertad Financiera'!$E$1:$AM$1</c:f>
              <c:numCache>
                <c:formatCode>General</c:formatCode>
                <c:ptCount val="3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  <c:pt idx="34">
                  <c:v>2053</c:v>
                </c:pt>
              </c:numCache>
            </c:numRef>
          </c:cat>
          <c:val>
            <c:numRef>
              <c:f>'Previsión Libertad Financiera'!$E$12:$AM$12</c:f>
              <c:numCache>
                <c:formatCode>_("€"* #,##0.00_);_("€"* \(#,##0.00\);_("€"* "-"??_);_(@_)</c:formatCode>
                <c:ptCount val="3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B4FE-4BCB-9E78-32DB64B992A8}"/>
            </c:ext>
          </c:extLst>
        </c:ser>
        <c:ser>
          <c:idx val="22"/>
          <c:order val="22"/>
          <c:tx>
            <c:strRef>
              <c:f>'Previsión Libertad Financiera'!$D$23</c:f>
              <c:strCache>
                <c:ptCount val="1"/>
                <c:pt idx="0">
                  <c:v>Total Ingresos Mensuales (Sin Salario) Real</c:v>
                </c:pt>
              </c:strCache>
            </c:strRef>
          </c:tx>
          <c:spPr>
            <a:ln w="28575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'Previsión Libertad Financiera'!$E$1:$AM$1</c:f>
              <c:numCache>
                <c:formatCode>General</c:formatCode>
                <c:ptCount val="3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  <c:pt idx="34">
                  <c:v>2053</c:v>
                </c:pt>
              </c:numCache>
            </c:numRef>
          </c:cat>
          <c:val>
            <c:numRef>
              <c:f>'Previsión Libertad Financiera'!$E$23:$AM$23</c:f>
              <c:numCache>
                <c:formatCode>_("€"* #,##0.00_);_("€"* \(#,##0.00\);_("€"* "-"??_);_(@_)</c:formatCode>
                <c:ptCount val="3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6-B4FE-4BCB-9E78-32DB64B992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76398719"/>
        <c:axId val="1576402047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'Previsión Libertad Financiera'!$D$1</c15:sqref>
                        </c15:formulaRef>
                      </c:ext>
                    </c:extLst>
                    <c:strCache>
                      <c:ptCount val="1"/>
                      <c:pt idx="0">
                        <c:v>AÑO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'Previsión Libertad Financiera'!$E$1:$AM$1</c15:sqref>
                        </c15:formulaRef>
                      </c:ext>
                    </c:extLst>
                    <c:numCache>
                      <c:formatCode>General</c:formatCode>
                      <c:ptCount val="35"/>
                      <c:pt idx="0">
                        <c:v>2019</c:v>
                      </c:pt>
                      <c:pt idx="1">
                        <c:v>2020</c:v>
                      </c:pt>
                      <c:pt idx="2">
                        <c:v>2021</c:v>
                      </c:pt>
                      <c:pt idx="3">
                        <c:v>2022</c:v>
                      </c:pt>
                      <c:pt idx="4">
                        <c:v>2023</c:v>
                      </c:pt>
                      <c:pt idx="5">
                        <c:v>2024</c:v>
                      </c:pt>
                      <c:pt idx="6">
                        <c:v>2025</c:v>
                      </c:pt>
                      <c:pt idx="7">
                        <c:v>2026</c:v>
                      </c:pt>
                      <c:pt idx="8">
                        <c:v>2027</c:v>
                      </c:pt>
                      <c:pt idx="9">
                        <c:v>2028</c:v>
                      </c:pt>
                      <c:pt idx="10">
                        <c:v>2029</c:v>
                      </c:pt>
                      <c:pt idx="11">
                        <c:v>2030</c:v>
                      </c:pt>
                      <c:pt idx="12">
                        <c:v>2031</c:v>
                      </c:pt>
                      <c:pt idx="13">
                        <c:v>2032</c:v>
                      </c:pt>
                      <c:pt idx="14">
                        <c:v>2033</c:v>
                      </c:pt>
                      <c:pt idx="15">
                        <c:v>2034</c:v>
                      </c:pt>
                      <c:pt idx="16">
                        <c:v>2035</c:v>
                      </c:pt>
                      <c:pt idx="17">
                        <c:v>2036</c:v>
                      </c:pt>
                      <c:pt idx="18">
                        <c:v>2037</c:v>
                      </c:pt>
                      <c:pt idx="19">
                        <c:v>2038</c:v>
                      </c:pt>
                      <c:pt idx="20">
                        <c:v>2039</c:v>
                      </c:pt>
                      <c:pt idx="21">
                        <c:v>2040</c:v>
                      </c:pt>
                      <c:pt idx="22">
                        <c:v>2041</c:v>
                      </c:pt>
                      <c:pt idx="23">
                        <c:v>2042</c:v>
                      </c:pt>
                      <c:pt idx="24">
                        <c:v>2043</c:v>
                      </c:pt>
                      <c:pt idx="25">
                        <c:v>2044</c:v>
                      </c:pt>
                      <c:pt idx="26">
                        <c:v>2045</c:v>
                      </c:pt>
                      <c:pt idx="27">
                        <c:v>2046</c:v>
                      </c:pt>
                      <c:pt idx="28">
                        <c:v>2047</c:v>
                      </c:pt>
                      <c:pt idx="29">
                        <c:v>2048</c:v>
                      </c:pt>
                      <c:pt idx="30">
                        <c:v>2049</c:v>
                      </c:pt>
                      <c:pt idx="31">
                        <c:v>2050</c:v>
                      </c:pt>
                      <c:pt idx="32">
                        <c:v>2051</c:v>
                      </c:pt>
                      <c:pt idx="33">
                        <c:v>2052</c:v>
                      </c:pt>
                      <c:pt idx="34">
                        <c:v>2053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'Previsión Libertad Financiera'!$E$1:$AM$1</c15:sqref>
                        </c15:formulaRef>
                      </c:ext>
                    </c:extLst>
                    <c:numCache>
                      <c:formatCode>General</c:formatCode>
                      <c:ptCount val="35"/>
                      <c:pt idx="0">
                        <c:v>2019</c:v>
                      </c:pt>
                      <c:pt idx="1">
                        <c:v>2020</c:v>
                      </c:pt>
                      <c:pt idx="2">
                        <c:v>2021</c:v>
                      </c:pt>
                      <c:pt idx="3">
                        <c:v>2022</c:v>
                      </c:pt>
                      <c:pt idx="4">
                        <c:v>2023</c:v>
                      </c:pt>
                      <c:pt idx="5">
                        <c:v>2024</c:v>
                      </c:pt>
                      <c:pt idx="6">
                        <c:v>2025</c:v>
                      </c:pt>
                      <c:pt idx="7">
                        <c:v>2026</c:v>
                      </c:pt>
                      <c:pt idx="8">
                        <c:v>2027</c:v>
                      </c:pt>
                      <c:pt idx="9">
                        <c:v>2028</c:v>
                      </c:pt>
                      <c:pt idx="10">
                        <c:v>2029</c:v>
                      </c:pt>
                      <c:pt idx="11">
                        <c:v>2030</c:v>
                      </c:pt>
                      <c:pt idx="12">
                        <c:v>2031</c:v>
                      </c:pt>
                      <c:pt idx="13">
                        <c:v>2032</c:v>
                      </c:pt>
                      <c:pt idx="14">
                        <c:v>2033</c:v>
                      </c:pt>
                      <c:pt idx="15">
                        <c:v>2034</c:v>
                      </c:pt>
                      <c:pt idx="16">
                        <c:v>2035</c:v>
                      </c:pt>
                      <c:pt idx="17">
                        <c:v>2036</c:v>
                      </c:pt>
                      <c:pt idx="18">
                        <c:v>2037</c:v>
                      </c:pt>
                      <c:pt idx="19">
                        <c:v>2038</c:v>
                      </c:pt>
                      <c:pt idx="20">
                        <c:v>2039</c:v>
                      </c:pt>
                      <c:pt idx="21">
                        <c:v>2040</c:v>
                      </c:pt>
                      <c:pt idx="22">
                        <c:v>2041</c:v>
                      </c:pt>
                      <c:pt idx="23">
                        <c:v>2042</c:v>
                      </c:pt>
                      <c:pt idx="24">
                        <c:v>2043</c:v>
                      </c:pt>
                      <c:pt idx="25">
                        <c:v>2044</c:v>
                      </c:pt>
                      <c:pt idx="26">
                        <c:v>2045</c:v>
                      </c:pt>
                      <c:pt idx="27">
                        <c:v>2046</c:v>
                      </c:pt>
                      <c:pt idx="28">
                        <c:v>2047</c:v>
                      </c:pt>
                      <c:pt idx="29">
                        <c:v>2048</c:v>
                      </c:pt>
                      <c:pt idx="30">
                        <c:v>2049</c:v>
                      </c:pt>
                      <c:pt idx="31">
                        <c:v>2050</c:v>
                      </c:pt>
                      <c:pt idx="32">
                        <c:v>2051</c:v>
                      </c:pt>
                      <c:pt idx="33">
                        <c:v>2052</c:v>
                      </c:pt>
                      <c:pt idx="34">
                        <c:v>2053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B4FE-4BCB-9E78-32DB64B992A8}"/>
                  </c:ext>
                </c:extLst>
              </c15:ser>
            </c15:filteredLineSeries>
            <c15:filteredLineSeries>
              <c15:ser>
                <c:idx val="1"/>
                <c:order val="1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'Previsión Libertad Financiera'!$D$2</c15:sqref>
                        </c15:formulaRef>
                      </c:ext>
                    </c:extLst>
                    <c:strCache>
                      <c:ptCount val="1"/>
                      <c:pt idx="0">
                        <c:v>Salario Previsto</c:v>
                      </c:pt>
                    </c:strCache>
                  </c:strRef>
                </c:tx>
                <c:spPr>
                  <a:ln w="28575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'Previsión Libertad Financiera'!$E$1:$AM$1</c15:sqref>
                        </c15:formulaRef>
                      </c:ext>
                    </c:extLst>
                    <c:numCache>
                      <c:formatCode>General</c:formatCode>
                      <c:ptCount val="35"/>
                      <c:pt idx="0">
                        <c:v>2019</c:v>
                      </c:pt>
                      <c:pt idx="1">
                        <c:v>2020</c:v>
                      </c:pt>
                      <c:pt idx="2">
                        <c:v>2021</c:v>
                      </c:pt>
                      <c:pt idx="3">
                        <c:v>2022</c:v>
                      </c:pt>
                      <c:pt idx="4">
                        <c:v>2023</c:v>
                      </c:pt>
                      <c:pt idx="5">
                        <c:v>2024</c:v>
                      </c:pt>
                      <c:pt idx="6">
                        <c:v>2025</c:v>
                      </c:pt>
                      <c:pt idx="7">
                        <c:v>2026</c:v>
                      </c:pt>
                      <c:pt idx="8">
                        <c:v>2027</c:v>
                      </c:pt>
                      <c:pt idx="9">
                        <c:v>2028</c:v>
                      </c:pt>
                      <c:pt idx="10">
                        <c:v>2029</c:v>
                      </c:pt>
                      <c:pt idx="11">
                        <c:v>2030</c:v>
                      </c:pt>
                      <c:pt idx="12">
                        <c:v>2031</c:v>
                      </c:pt>
                      <c:pt idx="13">
                        <c:v>2032</c:v>
                      </c:pt>
                      <c:pt idx="14">
                        <c:v>2033</c:v>
                      </c:pt>
                      <c:pt idx="15">
                        <c:v>2034</c:v>
                      </c:pt>
                      <c:pt idx="16">
                        <c:v>2035</c:v>
                      </c:pt>
                      <c:pt idx="17">
                        <c:v>2036</c:v>
                      </c:pt>
                      <c:pt idx="18">
                        <c:v>2037</c:v>
                      </c:pt>
                      <c:pt idx="19">
                        <c:v>2038</c:v>
                      </c:pt>
                      <c:pt idx="20">
                        <c:v>2039</c:v>
                      </c:pt>
                      <c:pt idx="21">
                        <c:v>2040</c:v>
                      </c:pt>
                      <c:pt idx="22">
                        <c:v>2041</c:v>
                      </c:pt>
                      <c:pt idx="23">
                        <c:v>2042</c:v>
                      </c:pt>
                      <c:pt idx="24">
                        <c:v>2043</c:v>
                      </c:pt>
                      <c:pt idx="25">
                        <c:v>2044</c:v>
                      </c:pt>
                      <c:pt idx="26">
                        <c:v>2045</c:v>
                      </c:pt>
                      <c:pt idx="27">
                        <c:v>2046</c:v>
                      </c:pt>
                      <c:pt idx="28">
                        <c:v>2047</c:v>
                      </c:pt>
                      <c:pt idx="29">
                        <c:v>2048</c:v>
                      </c:pt>
                      <c:pt idx="30">
                        <c:v>2049</c:v>
                      </c:pt>
                      <c:pt idx="31">
                        <c:v>2050</c:v>
                      </c:pt>
                      <c:pt idx="32">
                        <c:v>2051</c:v>
                      </c:pt>
                      <c:pt idx="33">
                        <c:v>2052</c:v>
                      </c:pt>
                      <c:pt idx="34">
                        <c:v>2053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'Previsión Libertad Financiera'!$E$2:$AM$2</c15:sqref>
                        </c15:formulaRef>
                      </c:ext>
                    </c:extLst>
                    <c:numCache>
                      <c:formatCode>_("€"* #,##0.00_);_("€"* \(#,##0.00\);_("€"* "-"??_);_(@_)</c:formatCode>
                      <c:ptCount val="35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0</c:v>
                      </c:pt>
                      <c:pt idx="19">
                        <c:v>0</c:v>
                      </c:pt>
                      <c:pt idx="20">
                        <c:v>0</c:v>
                      </c:pt>
                      <c:pt idx="21">
                        <c:v>0</c:v>
                      </c:pt>
                      <c:pt idx="22">
                        <c:v>0</c:v>
                      </c:pt>
                      <c:pt idx="23">
                        <c:v>0</c:v>
                      </c:pt>
                      <c:pt idx="24">
                        <c:v>0</c:v>
                      </c:pt>
                      <c:pt idx="25">
                        <c:v>0</c:v>
                      </c:pt>
                      <c:pt idx="26">
                        <c:v>0</c:v>
                      </c:pt>
                      <c:pt idx="27">
                        <c:v>0</c:v>
                      </c:pt>
                      <c:pt idx="28">
                        <c:v>0</c:v>
                      </c:pt>
                      <c:pt idx="29">
                        <c:v>0</c:v>
                      </c:pt>
                      <c:pt idx="30">
                        <c:v>0</c:v>
                      </c:pt>
                      <c:pt idx="31">
                        <c:v>0</c:v>
                      </c:pt>
                      <c:pt idx="32">
                        <c:v>0</c:v>
                      </c:pt>
                      <c:pt idx="33">
                        <c:v>0</c:v>
                      </c:pt>
                      <c:pt idx="34">
                        <c:v>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1-B4FE-4BCB-9E78-32DB64B992A8}"/>
                  </c:ext>
                </c:extLst>
              </c15:ser>
            </c15:filteredLineSeries>
            <c15:filteredLineSeries>
              <c15:ser>
                <c:idx val="2"/>
                <c:order val="2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'Previsión Libertad Financiera'!$D$3</c15:sqref>
                        </c15:formulaRef>
                      </c:ext>
                    </c:extLst>
                    <c:strCache>
                      <c:ptCount val="1"/>
                      <c:pt idx="0">
                        <c:v>Inversión #1 Valor Previsto</c:v>
                      </c:pt>
                    </c:strCache>
                  </c:strRef>
                </c:tx>
                <c:spPr>
                  <a:ln w="28575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'Previsión Libertad Financiera'!$E$1:$AM$1</c15:sqref>
                        </c15:formulaRef>
                      </c:ext>
                    </c:extLst>
                    <c:numCache>
                      <c:formatCode>General</c:formatCode>
                      <c:ptCount val="35"/>
                      <c:pt idx="0">
                        <c:v>2019</c:v>
                      </c:pt>
                      <c:pt idx="1">
                        <c:v>2020</c:v>
                      </c:pt>
                      <c:pt idx="2">
                        <c:v>2021</c:v>
                      </c:pt>
                      <c:pt idx="3">
                        <c:v>2022</c:v>
                      </c:pt>
                      <c:pt idx="4">
                        <c:v>2023</c:v>
                      </c:pt>
                      <c:pt idx="5">
                        <c:v>2024</c:v>
                      </c:pt>
                      <c:pt idx="6">
                        <c:v>2025</c:v>
                      </c:pt>
                      <c:pt idx="7">
                        <c:v>2026</c:v>
                      </c:pt>
                      <c:pt idx="8">
                        <c:v>2027</c:v>
                      </c:pt>
                      <c:pt idx="9">
                        <c:v>2028</c:v>
                      </c:pt>
                      <c:pt idx="10">
                        <c:v>2029</c:v>
                      </c:pt>
                      <c:pt idx="11">
                        <c:v>2030</c:v>
                      </c:pt>
                      <c:pt idx="12">
                        <c:v>2031</c:v>
                      </c:pt>
                      <c:pt idx="13">
                        <c:v>2032</c:v>
                      </c:pt>
                      <c:pt idx="14">
                        <c:v>2033</c:v>
                      </c:pt>
                      <c:pt idx="15">
                        <c:v>2034</c:v>
                      </c:pt>
                      <c:pt idx="16">
                        <c:v>2035</c:v>
                      </c:pt>
                      <c:pt idx="17">
                        <c:v>2036</c:v>
                      </c:pt>
                      <c:pt idx="18">
                        <c:v>2037</c:v>
                      </c:pt>
                      <c:pt idx="19">
                        <c:v>2038</c:v>
                      </c:pt>
                      <c:pt idx="20">
                        <c:v>2039</c:v>
                      </c:pt>
                      <c:pt idx="21">
                        <c:v>2040</c:v>
                      </c:pt>
                      <c:pt idx="22">
                        <c:v>2041</c:v>
                      </c:pt>
                      <c:pt idx="23">
                        <c:v>2042</c:v>
                      </c:pt>
                      <c:pt idx="24">
                        <c:v>2043</c:v>
                      </c:pt>
                      <c:pt idx="25">
                        <c:v>2044</c:v>
                      </c:pt>
                      <c:pt idx="26">
                        <c:v>2045</c:v>
                      </c:pt>
                      <c:pt idx="27">
                        <c:v>2046</c:v>
                      </c:pt>
                      <c:pt idx="28">
                        <c:v>2047</c:v>
                      </c:pt>
                      <c:pt idx="29">
                        <c:v>2048</c:v>
                      </c:pt>
                      <c:pt idx="30">
                        <c:v>2049</c:v>
                      </c:pt>
                      <c:pt idx="31">
                        <c:v>2050</c:v>
                      </c:pt>
                      <c:pt idx="32">
                        <c:v>2051</c:v>
                      </c:pt>
                      <c:pt idx="33">
                        <c:v>2052</c:v>
                      </c:pt>
                      <c:pt idx="34">
                        <c:v>2053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'Previsión Libertad Financiera'!$E$3:$AM$3</c15:sqref>
                        </c15:formulaRef>
                      </c:ext>
                    </c:extLst>
                    <c:numCache>
                      <c:formatCode>_("€"* #,##0.00_);_("€"* \(#,##0.00\);_("€"* "-"??_);_(@_)</c:formatCode>
                      <c:ptCount val="35"/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0</c:v>
                      </c:pt>
                      <c:pt idx="19">
                        <c:v>0</c:v>
                      </c:pt>
                      <c:pt idx="20">
                        <c:v>0</c:v>
                      </c:pt>
                      <c:pt idx="21">
                        <c:v>0</c:v>
                      </c:pt>
                      <c:pt idx="22">
                        <c:v>0</c:v>
                      </c:pt>
                      <c:pt idx="23">
                        <c:v>0</c:v>
                      </c:pt>
                      <c:pt idx="24">
                        <c:v>0</c:v>
                      </c:pt>
                      <c:pt idx="25">
                        <c:v>0</c:v>
                      </c:pt>
                      <c:pt idx="26">
                        <c:v>0</c:v>
                      </c:pt>
                      <c:pt idx="27">
                        <c:v>0</c:v>
                      </c:pt>
                      <c:pt idx="28">
                        <c:v>0</c:v>
                      </c:pt>
                      <c:pt idx="29">
                        <c:v>0</c:v>
                      </c:pt>
                      <c:pt idx="30">
                        <c:v>0</c:v>
                      </c:pt>
                      <c:pt idx="31">
                        <c:v>0</c:v>
                      </c:pt>
                      <c:pt idx="32">
                        <c:v>0</c:v>
                      </c:pt>
                      <c:pt idx="33">
                        <c:v>0</c:v>
                      </c:pt>
                      <c:pt idx="34">
                        <c:v>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2-B4FE-4BCB-9E78-32DB64B992A8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'Previsión Libertad Financiera'!$D$4</c15:sqref>
                        </c15:formulaRef>
                      </c:ext>
                    </c:extLst>
                    <c:strCache>
                      <c:ptCount val="1"/>
                      <c:pt idx="0">
                        <c:v>Inversión #1 % Rentabilidad Prevista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'Previsión Libertad Financiera'!$E$1:$AM$1</c15:sqref>
                        </c15:formulaRef>
                      </c:ext>
                    </c:extLst>
                    <c:numCache>
                      <c:formatCode>General</c:formatCode>
                      <c:ptCount val="35"/>
                      <c:pt idx="0">
                        <c:v>2019</c:v>
                      </c:pt>
                      <c:pt idx="1">
                        <c:v>2020</c:v>
                      </c:pt>
                      <c:pt idx="2">
                        <c:v>2021</c:v>
                      </c:pt>
                      <c:pt idx="3">
                        <c:v>2022</c:v>
                      </c:pt>
                      <c:pt idx="4">
                        <c:v>2023</c:v>
                      </c:pt>
                      <c:pt idx="5">
                        <c:v>2024</c:v>
                      </c:pt>
                      <c:pt idx="6">
                        <c:v>2025</c:v>
                      </c:pt>
                      <c:pt idx="7">
                        <c:v>2026</c:v>
                      </c:pt>
                      <c:pt idx="8">
                        <c:v>2027</c:v>
                      </c:pt>
                      <c:pt idx="9">
                        <c:v>2028</c:v>
                      </c:pt>
                      <c:pt idx="10">
                        <c:v>2029</c:v>
                      </c:pt>
                      <c:pt idx="11">
                        <c:v>2030</c:v>
                      </c:pt>
                      <c:pt idx="12">
                        <c:v>2031</c:v>
                      </c:pt>
                      <c:pt idx="13">
                        <c:v>2032</c:v>
                      </c:pt>
                      <c:pt idx="14">
                        <c:v>2033</c:v>
                      </c:pt>
                      <c:pt idx="15">
                        <c:v>2034</c:v>
                      </c:pt>
                      <c:pt idx="16">
                        <c:v>2035</c:v>
                      </c:pt>
                      <c:pt idx="17">
                        <c:v>2036</c:v>
                      </c:pt>
                      <c:pt idx="18">
                        <c:v>2037</c:v>
                      </c:pt>
                      <c:pt idx="19">
                        <c:v>2038</c:v>
                      </c:pt>
                      <c:pt idx="20">
                        <c:v>2039</c:v>
                      </c:pt>
                      <c:pt idx="21">
                        <c:v>2040</c:v>
                      </c:pt>
                      <c:pt idx="22">
                        <c:v>2041</c:v>
                      </c:pt>
                      <c:pt idx="23">
                        <c:v>2042</c:v>
                      </c:pt>
                      <c:pt idx="24">
                        <c:v>2043</c:v>
                      </c:pt>
                      <c:pt idx="25">
                        <c:v>2044</c:v>
                      </c:pt>
                      <c:pt idx="26">
                        <c:v>2045</c:v>
                      </c:pt>
                      <c:pt idx="27">
                        <c:v>2046</c:v>
                      </c:pt>
                      <c:pt idx="28">
                        <c:v>2047</c:v>
                      </c:pt>
                      <c:pt idx="29">
                        <c:v>2048</c:v>
                      </c:pt>
                      <c:pt idx="30">
                        <c:v>2049</c:v>
                      </c:pt>
                      <c:pt idx="31">
                        <c:v>2050</c:v>
                      </c:pt>
                      <c:pt idx="32">
                        <c:v>2051</c:v>
                      </c:pt>
                      <c:pt idx="33">
                        <c:v>2052</c:v>
                      </c:pt>
                      <c:pt idx="34">
                        <c:v>2053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'Previsión Libertad Financiera'!$E$4:$AM$4</c15:sqref>
                        </c15:formulaRef>
                      </c:ext>
                    </c:extLst>
                    <c:numCache>
                      <c:formatCode>0.00%</c:formatCode>
                      <c:ptCount val="35"/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3-B4FE-4BCB-9E78-32DB64B992A8}"/>
                  </c:ext>
                </c:extLst>
              </c15:ser>
            </c15:filteredLineSeries>
            <c15:filteredLineSeries>
              <c15:ser>
                <c:idx val="4"/>
                <c:order val="4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'Previsión Libertad Financiera'!$D$5</c15:sqref>
                        </c15:formulaRef>
                      </c:ext>
                    </c:extLst>
                    <c:strCache>
                      <c:ptCount val="1"/>
                      <c:pt idx="0">
                        <c:v>Inversión #1 Ingresos por Inversión Previstos</c:v>
                      </c:pt>
                    </c:strCache>
                  </c:strRef>
                </c:tx>
                <c:spPr>
                  <a:ln w="28575" cap="rnd">
                    <a:solidFill>
                      <a:schemeClr val="accent5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'Previsión Libertad Financiera'!$E$1:$AM$1</c15:sqref>
                        </c15:formulaRef>
                      </c:ext>
                    </c:extLst>
                    <c:numCache>
                      <c:formatCode>General</c:formatCode>
                      <c:ptCount val="35"/>
                      <c:pt idx="0">
                        <c:v>2019</c:v>
                      </c:pt>
                      <c:pt idx="1">
                        <c:v>2020</c:v>
                      </c:pt>
                      <c:pt idx="2">
                        <c:v>2021</c:v>
                      </c:pt>
                      <c:pt idx="3">
                        <c:v>2022</c:v>
                      </c:pt>
                      <c:pt idx="4">
                        <c:v>2023</c:v>
                      </c:pt>
                      <c:pt idx="5">
                        <c:v>2024</c:v>
                      </c:pt>
                      <c:pt idx="6">
                        <c:v>2025</c:v>
                      </c:pt>
                      <c:pt idx="7">
                        <c:v>2026</c:v>
                      </c:pt>
                      <c:pt idx="8">
                        <c:v>2027</c:v>
                      </c:pt>
                      <c:pt idx="9">
                        <c:v>2028</c:v>
                      </c:pt>
                      <c:pt idx="10">
                        <c:v>2029</c:v>
                      </c:pt>
                      <c:pt idx="11">
                        <c:v>2030</c:v>
                      </c:pt>
                      <c:pt idx="12">
                        <c:v>2031</c:v>
                      </c:pt>
                      <c:pt idx="13">
                        <c:v>2032</c:v>
                      </c:pt>
                      <c:pt idx="14">
                        <c:v>2033</c:v>
                      </c:pt>
                      <c:pt idx="15">
                        <c:v>2034</c:v>
                      </c:pt>
                      <c:pt idx="16">
                        <c:v>2035</c:v>
                      </c:pt>
                      <c:pt idx="17">
                        <c:v>2036</c:v>
                      </c:pt>
                      <c:pt idx="18">
                        <c:v>2037</c:v>
                      </c:pt>
                      <c:pt idx="19">
                        <c:v>2038</c:v>
                      </c:pt>
                      <c:pt idx="20">
                        <c:v>2039</c:v>
                      </c:pt>
                      <c:pt idx="21">
                        <c:v>2040</c:v>
                      </c:pt>
                      <c:pt idx="22">
                        <c:v>2041</c:v>
                      </c:pt>
                      <c:pt idx="23">
                        <c:v>2042</c:v>
                      </c:pt>
                      <c:pt idx="24">
                        <c:v>2043</c:v>
                      </c:pt>
                      <c:pt idx="25">
                        <c:v>2044</c:v>
                      </c:pt>
                      <c:pt idx="26">
                        <c:v>2045</c:v>
                      </c:pt>
                      <c:pt idx="27">
                        <c:v>2046</c:v>
                      </c:pt>
                      <c:pt idx="28">
                        <c:v>2047</c:v>
                      </c:pt>
                      <c:pt idx="29">
                        <c:v>2048</c:v>
                      </c:pt>
                      <c:pt idx="30">
                        <c:v>2049</c:v>
                      </c:pt>
                      <c:pt idx="31">
                        <c:v>2050</c:v>
                      </c:pt>
                      <c:pt idx="32">
                        <c:v>2051</c:v>
                      </c:pt>
                      <c:pt idx="33">
                        <c:v>2052</c:v>
                      </c:pt>
                      <c:pt idx="34">
                        <c:v>2053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'Previsión Libertad Financiera'!$E$5:$AM$5</c15:sqref>
                        </c15:formulaRef>
                      </c:ext>
                    </c:extLst>
                    <c:numCache>
                      <c:formatCode>_("€"* #,##0.00_);_("€"* \(#,##0.00\);_("€"* "-"??_);_(@_)</c:formatCode>
                      <c:ptCount val="35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0</c:v>
                      </c:pt>
                      <c:pt idx="19">
                        <c:v>0</c:v>
                      </c:pt>
                      <c:pt idx="20">
                        <c:v>0</c:v>
                      </c:pt>
                      <c:pt idx="21">
                        <c:v>0</c:v>
                      </c:pt>
                      <c:pt idx="22">
                        <c:v>0</c:v>
                      </c:pt>
                      <c:pt idx="23">
                        <c:v>0</c:v>
                      </c:pt>
                      <c:pt idx="24">
                        <c:v>0</c:v>
                      </c:pt>
                      <c:pt idx="25">
                        <c:v>0</c:v>
                      </c:pt>
                      <c:pt idx="26">
                        <c:v>0</c:v>
                      </c:pt>
                      <c:pt idx="27">
                        <c:v>0</c:v>
                      </c:pt>
                      <c:pt idx="28">
                        <c:v>0</c:v>
                      </c:pt>
                      <c:pt idx="29">
                        <c:v>0</c:v>
                      </c:pt>
                      <c:pt idx="30">
                        <c:v>0</c:v>
                      </c:pt>
                      <c:pt idx="31">
                        <c:v>0</c:v>
                      </c:pt>
                      <c:pt idx="32">
                        <c:v>0</c:v>
                      </c:pt>
                      <c:pt idx="33">
                        <c:v>0</c:v>
                      </c:pt>
                      <c:pt idx="34">
                        <c:v>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4-B4FE-4BCB-9E78-32DB64B992A8}"/>
                  </c:ext>
                </c:extLst>
              </c15:ser>
            </c15:filteredLineSeries>
            <c15:filteredLineSeries>
              <c15:ser>
                <c:idx val="5"/>
                <c:order val="5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'Previsión Libertad Financiera'!$D$6</c15:sqref>
                        </c15:formulaRef>
                      </c:ext>
                    </c:extLst>
                    <c:strCache>
                      <c:ptCount val="1"/>
                      <c:pt idx="0">
                        <c:v>Inversión #2 Valor Previsto</c:v>
                      </c:pt>
                    </c:strCache>
                  </c:strRef>
                </c:tx>
                <c:spPr>
                  <a:ln w="28575" cap="rnd">
                    <a:solidFill>
                      <a:schemeClr val="accent6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'Previsión Libertad Financiera'!$E$1:$AM$1</c15:sqref>
                        </c15:formulaRef>
                      </c:ext>
                    </c:extLst>
                    <c:numCache>
                      <c:formatCode>General</c:formatCode>
                      <c:ptCount val="35"/>
                      <c:pt idx="0">
                        <c:v>2019</c:v>
                      </c:pt>
                      <c:pt idx="1">
                        <c:v>2020</c:v>
                      </c:pt>
                      <c:pt idx="2">
                        <c:v>2021</c:v>
                      </c:pt>
                      <c:pt idx="3">
                        <c:v>2022</c:v>
                      </c:pt>
                      <c:pt idx="4">
                        <c:v>2023</c:v>
                      </c:pt>
                      <c:pt idx="5">
                        <c:v>2024</c:v>
                      </c:pt>
                      <c:pt idx="6">
                        <c:v>2025</c:v>
                      </c:pt>
                      <c:pt idx="7">
                        <c:v>2026</c:v>
                      </c:pt>
                      <c:pt idx="8">
                        <c:v>2027</c:v>
                      </c:pt>
                      <c:pt idx="9">
                        <c:v>2028</c:v>
                      </c:pt>
                      <c:pt idx="10">
                        <c:v>2029</c:v>
                      </c:pt>
                      <c:pt idx="11">
                        <c:v>2030</c:v>
                      </c:pt>
                      <c:pt idx="12">
                        <c:v>2031</c:v>
                      </c:pt>
                      <c:pt idx="13">
                        <c:v>2032</c:v>
                      </c:pt>
                      <c:pt idx="14">
                        <c:v>2033</c:v>
                      </c:pt>
                      <c:pt idx="15">
                        <c:v>2034</c:v>
                      </c:pt>
                      <c:pt idx="16">
                        <c:v>2035</c:v>
                      </c:pt>
                      <c:pt idx="17">
                        <c:v>2036</c:v>
                      </c:pt>
                      <c:pt idx="18">
                        <c:v>2037</c:v>
                      </c:pt>
                      <c:pt idx="19">
                        <c:v>2038</c:v>
                      </c:pt>
                      <c:pt idx="20">
                        <c:v>2039</c:v>
                      </c:pt>
                      <c:pt idx="21">
                        <c:v>2040</c:v>
                      </c:pt>
                      <c:pt idx="22">
                        <c:v>2041</c:v>
                      </c:pt>
                      <c:pt idx="23">
                        <c:v>2042</c:v>
                      </c:pt>
                      <c:pt idx="24">
                        <c:v>2043</c:v>
                      </c:pt>
                      <c:pt idx="25">
                        <c:v>2044</c:v>
                      </c:pt>
                      <c:pt idx="26">
                        <c:v>2045</c:v>
                      </c:pt>
                      <c:pt idx="27">
                        <c:v>2046</c:v>
                      </c:pt>
                      <c:pt idx="28">
                        <c:v>2047</c:v>
                      </c:pt>
                      <c:pt idx="29">
                        <c:v>2048</c:v>
                      </c:pt>
                      <c:pt idx="30">
                        <c:v>2049</c:v>
                      </c:pt>
                      <c:pt idx="31">
                        <c:v>2050</c:v>
                      </c:pt>
                      <c:pt idx="32">
                        <c:v>2051</c:v>
                      </c:pt>
                      <c:pt idx="33">
                        <c:v>2052</c:v>
                      </c:pt>
                      <c:pt idx="34">
                        <c:v>2053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'Previsión Libertad Financiera'!$E$6:$AM$6</c15:sqref>
                        </c15:formulaRef>
                      </c:ext>
                    </c:extLst>
                    <c:numCache>
                      <c:formatCode>_("€"* #,##0.00_);_("€"* \(#,##0.00\);_("€"* "-"??_);_(@_)</c:formatCode>
                      <c:ptCount val="35"/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0</c:v>
                      </c:pt>
                      <c:pt idx="19">
                        <c:v>0</c:v>
                      </c:pt>
                      <c:pt idx="20">
                        <c:v>0</c:v>
                      </c:pt>
                      <c:pt idx="21">
                        <c:v>0</c:v>
                      </c:pt>
                      <c:pt idx="22">
                        <c:v>0</c:v>
                      </c:pt>
                      <c:pt idx="23">
                        <c:v>0</c:v>
                      </c:pt>
                      <c:pt idx="24">
                        <c:v>0</c:v>
                      </c:pt>
                      <c:pt idx="25">
                        <c:v>0</c:v>
                      </c:pt>
                      <c:pt idx="26">
                        <c:v>0</c:v>
                      </c:pt>
                      <c:pt idx="27">
                        <c:v>0</c:v>
                      </c:pt>
                      <c:pt idx="28">
                        <c:v>0</c:v>
                      </c:pt>
                      <c:pt idx="29">
                        <c:v>0</c:v>
                      </c:pt>
                      <c:pt idx="30">
                        <c:v>0</c:v>
                      </c:pt>
                      <c:pt idx="31">
                        <c:v>0</c:v>
                      </c:pt>
                      <c:pt idx="32">
                        <c:v>0</c:v>
                      </c:pt>
                      <c:pt idx="33">
                        <c:v>0</c:v>
                      </c:pt>
                      <c:pt idx="34">
                        <c:v>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5-B4FE-4BCB-9E78-32DB64B992A8}"/>
                  </c:ext>
                </c:extLst>
              </c15:ser>
            </c15:filteredLineSeries>
            <c15:filteredLineSeries>
              <c15:ser>
                <c:idx val="6"/>
                <c:order val="6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'Previsión Libertad Financiera'!$D$7</c15:sqref>
                        </c15:formulaRef>
                      </c:ext>
                    </c:extLst>
                    <c:strCache>
                      <c:ptCount val="1"/>
                      <c:pt idx="0">
                        <c:v>Inversión #2 % Rentabilidad Prevista</c:v>
                      </c:pt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'Previsión Libertad Financiera'!$E$1:$AM$1</c15:sqref>
                        </c15:formulaRef>
                      </c:ext>
                    </c:extLst>
                    <c:numCache>
                      <c:formatCode>General</c:formatCode>
                      <c:ptCount val="35"/>
                      <c:pt idx="0">
                        <c:v>2019</c:v>
                      </c:pt>
                      <c:pt idx="1">
                        <c:v>2020</c:v>
                      </c:pt>
                      <c:pt idx="2">
                        <c:v>2021</c:v>
                      </c:pt>
                      <c:pt idx="3">
                        <c:v>2022</c:v>
                      </c:pt>
                      <c:pt idx="4">
                        <c:v>2023</c:v>
                      </c:pt>
                      <c:pt idx="5">
                        <c:v>2024</c:v>
                      </c:pt>
                      <c:pt idx="6">
                        <c:v>2025</c:v>
                      </c:pt>
                      <c:pt idx="7">
                        <c:v>2026</c:v>
                      </c:pt>
                      <c:pt idx="8">
                        <c:v>2027</c:v>
                      </c:pt>
                      <c:pt idx="9">
                        <c:v>2028</c:v>
                      </c:pt>
                      <c:pt idx="10">
                        <c:v>2029</c:v>
                      </c:pt>
                      <c:pt idx="11">
                        <c:v>2030</c:v>
                      </c:pt>
                      <c:pt idx="12">
                        <c:v>2031</c:v>
                      </c:pt>
                      <c:pt idx="13">
                        <c:v>2032</c:v>
                      </c:pt>
                      <c:pt idx="14">
                        <c:v>2033</c:v>
                      </c:pt>
                      <c:pt idx="15">
                        <c:v>2034</c:v>
                      </c:pt>
                      <c:pt idx="16">
                        <c:v>2035</c:v>
                      </c:pt>
                      <c:pt idx="17">
                        <c:v>2036</c:v>
                      </c:pt>
                      <c:pt idx="18">
                        <c:v>2037</c:v>
                      </c:pt>
                      <c:pt idx="19">
                        <c:v>2038</c:v>
                      </c:pt>
                      <c:pt idx="20">
                        <c:v>2039</c:v>
                      </c:pt>
                      <c:pt idx="21">
                        <c:v>2040</c:v>
                      </c:pt>
                      <c:pt idx="22">
                        <c:v>2041</c:v>
                      </c:pt>
                      <c:pt idx="23">
                        <c:v>2042</c:v>
                      </c:pt>
                      <c:pt idx="24">
                        <c:v>2043</c:v>
                      </c:pt>
                      <c:pt idx="25">
                        <c:v>2044</c:v>
                      </c:pt>
                      <c:pt idx="26">
                        <c:v>2045</c:v>
                      </c:pt>
                      <c:pt idx="27">
                        <c:v>2046</c:v>
                      </c:pt>
                      <c:pt idx="28">
                        <c:v>2047</c:v>
                      </c:pt>
                      <c:pt idx="29">
                        <c:v>2048</c:v>
                      </c:pt>
                      <c:pt idx="30">
                        <c:v>2049</c:v>
                      </c:pt>
                      <c:pt idx="31">
                        <c:v>2050</c:v>
                      </c:pt>
                      <c:pt idx="32">
                        <c:v>2051</c:v>
                      </c:pt>
                      <c:pt idx="33">
                        <c:v>2052</c:v>
                      </c:pt>
                      <c:pt idx="34">
                        <c:v>2053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'Previsión Libertad Financiera'!$E$7:$AM$7</c15:sqref>
                        </c15:formulaRef>
                      </c:ext>
                    </c:extLst>
                    <c:numCache>
                      <c:formatCode>0.00%</c:formatCode>
                      <c:ptCount val="35"/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6-B4FE-4BCB-9E78-32DB64B992A8}"/>
                  </c:ext>
                </c:extLst>
              </c15:ser>
            </c15:filteredLineSeries>
            <c15:filteredLineSeries>
              <c15:ser>
                <c:idx val="7"/>
                <c:order val="7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'Previsión Libertad Financiera'!$D$8</c15:sqref>
                        </c15:formulaRef>
                      </c:ext>
                    </c:extLst>
                    <c:strCache>
                      <c:ptCount val="1"/>
                      <c:pt idx="0">
                        <c:v>Inversión #2 Ingresos por Inversión Previstos</c:v>
                      </c:pt>
                    </c:strCache>
                  </c:strRef>
                </c:tx>
                <c:spPr>
                  <a:ln w="28575" cap="rnd">
                    <a:solidFill>
                      <a:schemeClr val="accent2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'Previsión Libertad Financiera'!$E$1:$AM$1</c15:sqref>
                        </c15:formulaRef>
                      </c:ext>
                    </c:extLst>
                    <c:numCache>
                      <c:formatCode>General</c:formatCode>
                      <c:ptCount val="35"/>
                      <c:pt idx="0">
                        <c:v>2019</c:v>
                      </c:pt>
                      <c:pt idx="1">
                        <c:v>2020</c:v>
                      </c:pt>
                      <c:pt idx="2">
                        <c:v>2021</c:v>
                      </c:pt>
                      <c:pt idx="3">
                        <c:v>2022</c:v>
                      </c:pt>
                      <c:pt idx="4">
                        <c:v>2023</c:v>
                      </c:pt>
                      <c:pt idx="5">
                        <c:v>2024</c:v>
                      </c:pt>
                      <c:pt idx="6">
                        <c:v>2025</c:v>
                      </c:pt>
                      <c:pt idx="7">
                        <c:v>2026</c:v>
                      </c:pt>
                      <c:pt idx="8">
                        <c:v>2027</c:v>
                      </c:pt>
                      <c:pt idx="9">
                        <c:v>2028</c:v>
                      </c:pt>
                      <c:pt idx="10">
                        <c:v>2029</c:v>
                      </c:pt>
                      <c:pt idx="11">
                        <c:v>2030</c:v>
                      </c:pt>
                      <c:pt idx="12">
                        <c:v>2031</c:v>
                      </c:pt>
                      <c:pt idx="13">
                        <c:v>2032</c:v>
                      </c:pt>
                      <c:pt idx="14">
                        <c:v>2033</c:v>
                      </c:pt>
                      <c:pt idx="15">
                        <c:v>2034</c:v>
                      </c:pt>
                      <c:pt idx="16">
                        <c:v>2035</c:v>
                      </c:pt>
                      <c:pt idx="17">
                        <c:v>2036</c:v>
                      </c:pt>
                      <c:pt idx="18">
                        <c:v>2037</c:v>
                      </c:pt>
                      <c:pt idx="19">
                        <c:v>2038</c:v>
                      </c:pt>
                      <c:pt idx="20">
                        <c:v>2039</c:v>
                      </c:pt>
                      <c:pt idx="21">
                        <c:v>2040</c:v>
                      </c:pt>
                      <c:pt idx="22">
                        <c:v>2041</c:v>
                      </c:pt>
                      <c:pt idx="23">
                        <c:v>2042</c:v>
                      </c:pt>
                      <c:pt idx="24">
                        <c:v>2043</c:v>
                      </c:pt>
                      <c:pt idx="25">
                        <c:v>2044</c:v>
                      </c:pt>
                      <c:pt idx="26">
                        <c:v>2045</c:v>
                      </c:pt>
                      <c:pt idx="27">
                        <c:v>2046</c:v>
                      </c:pt>
                      <c:pt idx="28">
                        <c:v>2047</c:v>
                      </c:pt>
                      <c:pt idx="29">
                        <c:v>2048</c:v>
                      </c:pt>
                      <c:pt idx="30">
                        <c:v>2049</c:v>
                      </c:pt>
                      <c:pt idx="31">
                        <c:v>2050</c:v>
                      </c:pt>
                      <c:pt idx="32">
                        <c:v>2051</c:v>
                      </c:pt>
                      <c:pt idx="33">
                        <c:v>2052</c:v>
                      </c:pt>
                      <c:pt idx="34">
                        <c:v>2053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'Previsión Libertad Financiera'!$E$8:$AM$8</c15:sqref>
                        </c15:formulaRef>
                      </c:ext>
                    </c:extLst>
                    <c:numCache>
                      <c:formatCode>_("€"* #,##0.00_);_("€"* \(#,##0.00\);_("€"* "-"??_);_(@_)</c:formatCode>
                      <c:ptCount val="35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0</c:v>
                      </c:pt>
                      <c:pt idx="19">
                        <c:v>0</c:v>
                      </c:pt>
                      <c:pt idx="20">
                        <c:v>0</c:v>
                      </c:pt>
                      <c:pt idx="21">
                        <c:v>0</c:v>
                      </c:pt>
                      <c:pt idx="22">
                        <c:v>0</c:v>
                      </c:pt>
                      <c:pt idx="23">
                        <c:v>0</c:v>
                      </c:pt>
                      <c:pt idx="24">
                        <c:v>0</c:v>
                      </c:pt>
                      <c:pt idx="25">
                        <c:v>0</c:v>
                      </c:pt>
                      <c:pt idx="26">
                        <c:v>0</c:v>
                      </c:pt>
                      <c:pt idx="27">
                        <c:v>0</c:v>
                      </c:pt>
                      <c:pt idx="28">
                        <c:v>0</c:v>
                      </c:pt>
                      <c:pt idx="29">
                        <c:v>0</c:v>
                      </c:pt>
                      <c:pt idx="30">
                        <c:v>0</c:v>
                      </c:pt>
                      <c:pt idx="31">
                        <c:v>0</c:v>
                      </c:pt>
                      <c:pt idx="32">
                        <c:v>0</c:v>
                      </c:pt>
                      <c:pt idx="33">
                        <c:v>0</c:v>
                      </c:pt>
                      <c:pt idx="34">
                        <c:v>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7-B4FE-4BCB-9E78-32DB64B992A8}"/>
                  </c:ext>
                </c:extLst>
              </c15:ser>
            </c15:filteredLineSeries>
            <c15:filteredLineSeries>
              <c15:ser>
                <c:idx val="8"/>
                <c:order val="8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'Previsión Libertad Financiera'!$D$9</c15:sqref>
                        </c15:formulaRef>
                      </c:ext>
                    </c:extLst>
                    <c:strCache>
                      <c:ptCount val="1"/>
                      <c:pt idx="0">
                        <c:v>Ingresos Pasivos Anuales Previstos</c:v>
                      </c:pt>
                    </c:strCache>
                  </c:strRef>
                </c:tx>
                <c:spPr>
                  <a:ln w="28575" cap="rnd">
                    <a:solidFill>
                      <a:schemeClr val="accent3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'Previsión Libertad Financiera'!$E$1:$AM$1</c15:sqref>
                        </c15:formulaRef>
                      </c:ext>
                    </c:extLst>
                    <c:numCache>
                      <c:formatCode>General</c:formatCode>
                      <c:ptCount val="35"/>
                      <c:pt idx="0">
                        <c:v>2019</c:v>
                      </c:pt>
                      <c:pt idx="1">
                        <c:v>2020</c:v>
                      </c:pt>
                      <c:pt idx="2">
                        <c:v>2021</c:v>
                      </c:pt>
                      <c:pt idx="3">
                        <c:v>2022</c:v>
                      </c:pt>
                      <c:pt idx="4">
                        <c:v>2023</c:v>
                      </c:pt>
                      <c:pt idx="5">
                        <c:v>2024</c:v>
                      </c:pt>
                      <c:pt idx="6">
                        <c:v>2025</c:v>
                      </c:pt>
                      <c:pt idx="7">
                        <c:v>2026</c:v>
                      </c:pt>
                      <c:pt idx="8">
                        <c:v>2027</c:v>
                      </c:pt>
                      <c:pt idx="9">
                        <c:v>2028</c:v>
                      </c:pt>
                      <c:pt idx="10">
                        <c:v>2029</c:v>
                      </c:pt>
                      <c:pt idx="11">
                        <c:v>2030</c:v>
                      </c:pt>
                      <c:pt idx="12">
                        <c:v>2031</c:v>
                      </c:pt>
                      <c:pt idx="13">
                        <c:v>2032</c:v>
                      </c:pt>
                      <c:pt idx="14">
                        <c:v>2033</c:v>
                      </c:pt>
                      <c:pt idx="15">
                        <c:v>2034</c:v>
                      </c:pt>
                      <c:pt idx="16">
                        <c:v>2035</c:v>
                      </c:pt>
                      <c:pt idx="17">
                        <c:v>2036</c:v>
                      </c:pt>
                      <c:pt idx="18">
                        <c:v>2037</c:v>
                      </c:pt>
                      <c:pt idx="19">
                        <c:v>2038</c:v>
                      </c:pt>
                      <c:pt idx="20">
                        <c:v>2039</c:v>
                      </c:pt>
                      <c:pt idx="21">
                        <c:v>2040</c:v>
                      </c:pt>
                      <c:pt idx="22">
                        <c:v>2041</c:v>
                      </c:pt>
                      <c:pt idx="23">
                        <c:v>2042</c:v>
                      </c:pt>
                      <c:pt idx="24">
                        <c:v>2043</c:v>
                      </c:pt>
                      <c:pt idx="25">
                        <c:v>2044</c:v>
                      </c:pt>
                      <c:pt idx="26">
                        <c:v>2045</c:v>
                      </c:pt>
                      <c:pt idx="27">
                        <c:v>2046</c:v>
                      </c:pt>
                      <c:pt idx="28">
                        <c:v>2047</c:v>
                      </c:pt>
                      <c:pt idx="29">
                        <c:v>2048</c:v>
                      </c:pt>
                      <c:pt idx="30">
                        <c:v>2049</c:v>
                      </c:pt>
                      <c:pt idx="31">
                        <c:v>2050</c:v>
                      </c:pt>
                      <c:pt idx="32">
                        <c:v>2051</c:v>
                      </c:pt>
                      <c:pt idx="33">
                        <c:v>2052</c:v>
                      </c:pt>
                      <c:pt idx="34">
                        <c:v>2053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'Previsión Libertad Financiera'!$E$9:$AM$9</c15:sqref>
                        </c15:formulaRef>
                      </c:ext>
                    </c:extLst>
                    <c:numCache>
                      <c:formatCode>_("€"* #,##0.00_);_("€"* \(#,##0.00\);_("€"* "-"??_);_(@_)</c:formatCode>
                      <c:ptCount val="35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0</c:v>
                      </c:pt>
                      <c:pt idx="19">
                        <c:v>0</c:v>
                      </c:pt>
                      <c:pt idx="20">
                        <c:v>0</c:v>
                      </c:pt>
                      <c:pt idx="21">
                        <c:v>0</c:v>
                      </c:pt>
                      <c:pt idx="22">
                        <c:v>0</c:v>
                      </c:pt>
                      <c:pt idx="23">
                        <c:v>0</c:v>
                      </c:pt>
                      <c:pt idx="24">
                        <c:v>0</c:v>
                      </c:pt>
                      <c:pt idx="25">
                        <c:v>0</c:v>
                      </c:pt>
                      <c:pt idx="26">
                        <c:v>0</c:v>
                      </c:pt>
                      <c:pt idx="27">
                        <c:v>0</c:v>
                      </c:pt>
                      <c:pt idx="28">
                        <c:v>0</c:v>
                      </c:pt>
                      <c:pt idx="29">
                        <c:v>0</c:v>
                      </c:pt>
                      <c:pt idx="30">
                        <c:v>0</c:v>
                      </c:pt>
                      <c:pt idx="31">
                        <c:v>0</c:v>
                      </c:pt>
                      <c:pt idx="32">
                        <c:v>0</c:v>
                      </c:pt>
                      <c:pt idx="33">
                        <c:v>0</c:v>
                      </c:pt>
                      <c:pt idx="34">
                        <c:v>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8-B4FE-4BCB-9E78-32DB64B992A8}"/>
                  </c:ext>
                </c:extLst>
              </c15:ser>
            </c15:filteredLineSeries>
            <c15:filteredLineSeries>
              <c15:ser>
                <c:idx val="9"/>
                <c:order val="9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'Previsión Libertad Financiera'!$D$10</c15:sqref>
                        </c15:formulaRef>
                      </c:ext>
                    </c:extLst>
                    <c:strCache>
                      <c:ptCount val="1"/>
                      <c:pt idx="0">
                        <c:v>Total Ingresos Anuales Previstos</c:v>
                      </c:pt>
                    </c:strCache>
                  </c:strRef>
                </c:tx>
                <c:spPr>
                  <a:ln w="28575" cap="rnd">
                    <a:solidFill>
                      <a:schemeClr val="accent4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'Previsión Libertad Financiera'!$E$1:$AM$1</c15:sqref>
                        </c15:formulaRef>
                      </c:ext>
                    </c:extLst>
                    <c:numCache>
                      <c:formatCode>General</c:formatCode>
                      <c:ptCount val="35"/>
                      <c:pt idx="0">
                        <c:v>2019</c:v>
                      </c:pt>
                      <c:pt idx="1">
                        <c:v>2020</c:v>
                      </c:pt>
                      <c:pt idx="2">
                        <c:v>2021</c:v>
                      </c:pt>
                      <c:pt idx="3">
                        <c:v>2022</c:v>
                      </c:pt>
                      <c:pt idx="4">
                        <c:v>2023</c:v>
                      </c:pt>
                      <c:pt idx="5">
                        <c:v>2024</c:v>
                      </c:pt>
                      <c:pt idx="6">
                        <c:v>2025</c:v>
                      </c:pt>
                      <c:pt idx="7">
                        <c:v>2026</c:v>
                      </c:pt>
                      <c:pt idx="8">
                        <c:v>2027</c:v>
                      </c:pt>
                      <c:pt idx="9">
                        <c:v>2028</c:v>
                      </c:pt>
                      <c:pt idx="10">
                        <c:v>2029</c:v>
                      </c:pt>
                      <c:pt idx="11">
                        <c:v>2030</c:v>
                      </c:pt>
                      <c:pt idx="12">
                        <c:v>2031</c:v>
                      </c:pt>
                      <c:pt idx="13">
                        <c:v>2032</c:v>
                      </c:pt>
                      <c:pt idx="14">
                        <c:v>2033</c:v>
                      </c:pt>
                      <c:pt idx="15">
                        <c:v>2034</c:v>
                      </c:pt>
                      <c:pt idx="16">
                        <c:v>2035</c:v>
                      </c:pt>
                      <c:pt idx="17">
                        <c:v>2036</c:v>
                      </c:pt>
                      <c:pt idx="18">
                        <c:v>2037</c:v>
                      </c:pt>
                      <c:pt idx="19">
                        <c:v>2038</c:v>
                      </c:pt>
                      <c:pt idx="20">
                        <c:v>2039</c:v>
                      </c:pt>
                      <c:pt idx="21">
                        <c:v>2040</c:v>
                      </c:pt>
                      <c:pt idx="22">
                        <c:v>2041</c:v>
                      </c:pt>
                      <c:pt idx="23">
                        <c:v>2042</c:v>
                      </c:pt>
                      <c:pt idx="24">
                        <c:v>2043</c:v>
                      </c:pt>
                      <c:pt idx="25">
                        <c:v>2044</c:v>
                      </c:pt>
                      <c:pt idx="26">
                        <c:v>2045</c:v>
                      </c:pt>
                      <c:pt idx="27">
                        <c:v>2046</c:v>
                      </c:pt>
                      <c:pt idx="28">
                        <c:v>2047</c:v>
                      </c:pt>
                      <c:pt idx="29">
                        <c:v>2048</c:v>
                      </c:pt>
                      <c:pt idx="30">
                        <c:v>2049</c:v>
                      </c:pt>
                      <c:pt idx="31">
                        <c:v>2050</c:v>
                      </c:pt>
                      <c:pt idx="32">
                        <c:v>2051</c:v>
                      </c:pt>
                      <c:pt idx="33">
                        <c:v>2052</c:v>
                      </c:pt>
                      <c:pt idx="34">
                        <c:v>2053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'Previsión Libertad Financiera'!$E$10:$AM$10</c15:sqref>
                        </c15:formulaRef>
                      </c:ext>
                    </c:extLst>
                    <c:numCache>
                      <c:formatCode>_("€"* #,##0.00_);_("€"* \(#,##0.00\);_("€"* "-"??_);_(@_)</c:formatCode>
                      <c:ptCount val="35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0</c:v>
                      </c:pt>
                      <c:pt idx="19">
                        <c:v>0</c:v>
                      </c:pt>
                      <c:pt idx="20">
                        <c:v>0</c:v>
                      </c:pt>
                      <c:pt idx="21">
                        <c:v>0</c:v>
                      </c:pt>
                      <c:pt idx="22">
                        <c:v>0</c:v>
                      </c:pt>
                      <c:pt idx="23">
                        <c:v>0</c:v>
                      </c:pt>
                      <c:pt idx="24">
                        <c:v>0</c:v>
                      </c:pt>
                      <c:pt idx="25">
                        <c:v>0</c:v>
                      </c:pt>
                      <c:pt idx="26">
                        <c:v>0</c:v>
                      </c:pt>
                      <c:pt idx="27">
                        <c:v>0</c:v>
                      </c:pt>
                      <c:pt idx="28">
                        <c:v>0</c:v>
                      </c:pt>
                      <c:pt idx="29">
                        <c:v>0</c:v>
                      </c:pt>
                      <c:pt idx="30">
                        <c:v>0</c:v>
                      </c:pt>
                      <c:pt idx="31">
                        <c:v>0</c:v>
                      </c:pt>
                      <c:pt idx="32">
                        <c:v>0</c:v>
                      </c:pt>
                      <c:pt idx="33">
                        <c:v>0</c:v>
                      </c:pt>
                      <c:pt idx="34">
                        <c:v>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9-B4FE-4BCB-9E78-32DB64B992A8}"/>
                  </c:ext>
                </c:extLst>
              </c15:ser>
            </c15:filteredLineSeries>
            <c15:filteredLineSeries>
              <c15:ser>
                <c:idx val="10"/>
                <c:order val="10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'Previsión Libertad Financiera'!$D$11</c15:sqref>
                        </c15:formulaRef>
                      </c:ext>
                    </c:extLst>
                    <c:strCache>
                      <c:ptCount val="1"/>
                      <c:pt idx="0">
                        <c:v>Total Ingresos Mensuales Previstos</c:v>
                      </c:pt>
                    </c:strCache>
                  </c:strRef>
                </c:tx>
                <c:spPr>
                  <a:ln w="28575" cap="rnd">
                    <a:solidFill>
                      <a:schemeClr val="accent5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'Previsión Libertad Financiera'!$E$1:$AM$1</c15:sqref>
                        </c15:formulaRef>
                      </c:ext>
                    </c:extLst>
                    <c:numCache>
                      <c:formatCode>General</c:formatCode>
                      <c:ptCount val="35"/>
                      <c:pt idx="0">
                        <c:v>2019</c:v>
                      </c:pt>
                      <c:pt idx="1">
                        <c:v>2020</c:v>
                      </c:pt>
                      <c:pt idx="2">
                        <c:v>2021</c:v>
                      </c:pt>
                      <c:pt idx="3">
                        <c:v>2022</c:v>
                      </c:pt>
                      <c:pt idx="4">
                        <c:v>2023</c:v>
                      </c:pt>
                      <c:pt idx="5">
                        <c:v>2024</c:v>
                      </c:pt>
                      <c:pt idx="6">
                        <c:v>2025</c:v>
                      </c:pt>
                      <c:pt idx="7">
                        <c:v>2026</c:v>
                      </c:pt>
                      <c:pt idx="8">
                        <c:v>2027</c:v>
                      </c:pt>
                      <c:pt idx="9">
                        <c:v>2028</c:v>
                      </c:pt>
                      <c:pt idx="10">
                        <c:v>2029</c:v>
                      </c:pt>
                      <c:pt idx="11">
                        <c:v>2030</c:v>
                      </c:pt>
                      <c:pt idx="12">
                        <c:v>2031</c:v>
                      </c:pt>
                      <c:pt idx="13">
                        <c:v>2032</c:v>
                      </c:pt>
                      <c:pt idx="14">
                        <c:v>2033</c:v>
                      </c:pt>
                      <c:pt idx="15">
                        <c:v>2034</c:v>
                      </c:pt>
                      <c:pt idx="16">
                        <c:v>2035</c:v>
                      </c:pt>
                      <c:pt idx="17">
                        <c:v>2036</c:v>
                      </c:pt>
                      <c:pt idx="18">
                        <c:v>2037</c:v>
                      </c:pt>
                      <c:pt idx="19">
                        <c:v>2038</c:v>
                      </c:pt>
                      <c:pt idx="20">
                        <c:v>2039</c:v>
                      </c:pt>
                      <c:pt idx="21">
                        <c:v>2040</c:v>
                      </c:pt>
                      <c:pt idx="22">
                        <c:v>2041</c:v>
                      </c:pt>
                      <c:pt idx="23">
                        <c:v>2042</c:v>
                      </c:pt>
                      <c:pt idx="24">
                        <c:v>2043</c:v>
                      </c:pt>
                      <c:pt idx="25">
                        <c:v>2044</c:v>
                      </c:pt>
                      <c:pt idx="26">
                        <c:v>2045</c:v>
                      </c:pt>
                      <c:pt idx="27">
                        <c:v>2046</c:v>
                      </c:pt>
                      <c:pt idx="28">
                        <c:v>2047</c:v>
                      </c:pt>
                      <c:pt idx="29">
                        <c:v>2048</c:v>
                      </c:pt>
                      <c:pt idx="30">
                        <c:v>2049</c:v>
                      </c:pt>
                      <c:pt idx="31">
                        <c:v>2050</c:v>
                      </c:pt>
                      <c:pt idx="32">
                        <c:v>2051</c:v>
                      </c:pt>
                      <c:pt idx="33">
                        <c:v>2052</c:v>
                      </c:pt>
                      <c:pt idx="34">
                        <c:v>2053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'Previsión Libertad Financiera'!$E$11:$AM$11</c15:sqref>
                        </c15:formulaRef>
                      </c:ext>
                    </c:extLst>
                    <c:numCache>
                      <c:formatCode>_("€"* #,##0.00_);_("€"* \(#,##0.00\);_("€"* "-"??_);_(@_)</c:formatCode>
                      <c:ptCount val="35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0</c:v>
                      </c:pt>
                      <c:pt idx="19">
                        <c:v>0</c:v>
                      </c:pt>
                      <c:pt idx="20">
                        <c:v>0</c:v>
                      </c:pt>
                      <c:pt idx="21">
                        <c:v>0</c:v>
                      </c:pt>
                      <c:pt idx="22">
                        <c:v>0</c:v>
                      </c:pt>
                      <c:pt idx="23">
                        <c:v>0</c:v>
                      </c:pt>
                      <c:pt idx="24">
                        <c:v>0</c:v>
                      </c:pt>
                      <c:pt idx="25">
                        <c:v>0</c:v>
                      </c:pt>
                      <c:pt idx="26">
                        <c:v>0</c:v>
                      </c:pt>
                      <c:pt idx="27">
                        <c:v>0</c:v>
                      </c:pt>
                      <c:pt idx="28">
                        <c:v>0</c:v>
                      </c:pt>
                      <c:pt idx="29">
                        <c:v>0</c:v>
                      </c:pt>
                      <c:pt idx="30">
                        <c:v>0</c:v>
                      </c:pt>
                      <c:pt idx="31">
                        <c:v>0</c:v>
                      </c:pt>
                      <c:pt idx="32">
                        <c:v>0</c:v>
                      </c:pt>
                      <c:pt idx="33">
                        <c:v>0</c:v>
                      </c:pt>
                      <c:pt idx="34">
                        <c:v>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A-B4FE-4BCB-9E78-32DB64B992A8}"/>
                  </c:ext>
                </c:extLst>
              </c15:ser>
            </c15:filteredLineSeries>
            <c15:filteredLineSeries>
              <c15:ser>
                <c:idx val="12"/>
                <c:order val="12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'Previsión Libertad Financiera'!$D$13</c15:sqref>
                        </c15:formulaRef>
                      </c:ext>
                    </c:extLst>
                    <c:strCache>
                      <c:ptCount val="1"/>
                      <c:pt idx="0">
                        <c:v>Salario Real</c:v>
                      </c:pt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'Previsión Libertad Financiera'!$E$1:$AM$1</c15:sqref>
                        </c15:formulaRef>
                      </c:ext>
                    </c:extLst>
                    <c:numCache>
                      <c:formatCode>General</c:formatCode>
                      <c:ptCount val="35"/>
                      <c:pt idx="0">
                        <c:v>2019</c:v>
                      </c:pt>
                      <c:pt idx="1">
                        <c:v>2020</c:v>
                      </c:pt>
                      <c:pt idx="2">
                        <c:v>2021</c:v>
                      </c:pt>
                      <c:pt idx="3">
                        <c:v>2022</c:v>
                      </c:pt>
                      <c:pt idx="4">
                        <c:v>2023</c:v>
                      </c:pt>
                      <c:pt idx="5">
                        <c:v>2024</c:v>
                      </c:pt>
                      <c:pt idx="6">
                        <c:v>2025</c:v>
                      </c:pt>
                      <c:pt idx="7">
                        <c:v>2026</c:v>
                      </c:pt>
                      <c:pt idx="8">
                        <c:v>2027</c:v>
                      </c:pt>
                      <c:pt idx="9">
                        <c:v>2028</c:v>
                      </c:pt>
                      <c:pt idx="10">
                        <c:v>2029</c:v>
                      </c:pt>
                      <c:pt idx="11">
                        <c:v>2030</c:v>
                      </c:pt>
                      <c:pt idx="12">
                        <c:v>2031</c:v>
                      </c:pt>
                      <c:pt idx="13">
                        <c:v>2032</c:v>
                      </c:pt>
                      <c:pt idx="14">
                        <c:v>2033</c:v>
                      </c:pt>
                      <c:pt idx="15">
                        <c:v>2034</c:v>
                      </c:pt>
                      <c:pt idx="16">
                        <c:v>2035</c:v>
                      </c:pt>
                      <c:pt idx="17">
                        <c:v>2036</c:v>
                      </c:pt>
                      <c:pt idx="18">
                        <c:v>2037</c:v>
                      </c:pt>
                      <c:pt idx="19">
                        <c:v>2038</c:v>
                      </c:pt>
                      <c:pt idx="20">
                        <c:v>2039</c:v>
                      </c:pt>
                      <c:pt idx="21">
                        <c:v>2040</c:v>
                      </c:pt>
                      <c:pt idx="22">
                        <c:v>2041</c:v>
                      </c:pt>
                      <c:pt idx="23">
                        <c:v>2042</c:v>
                      </c:pt>
                      <c:pt idx="24">
                        <c:v>2043</c:v>
                      </c:pt>
                      <c:pt idx="25">
                        <c:v>2044</c:v>
                      </c:pt>
                      <c:pt idx="26">
                        <c:v>2045</c:v>
                      </c:pt>
                      <c:pt idx="27">
                        <c:v>2046</c:v>
                      </c:pt>
                      <c:pt idx="28">
                        <c:v>2047</c:v>
                      </c:pt>
                      <c:pt idx="29">
                        <c:v>2048</c:v>
                      </c:pt>
                      <c:pt idx="30">
                        <c:v>2049</c:v>
                      </c:pt>
                      <c:pt idx="31">
                        <c:v>2050</c:v>
                      </c:pt>
                      <c:pt idx="32">
                        <c:v>2051</c:v>
                      </c:pt>
                      <c:pt idx="33">
                        <c:v>2052</c:v>
                      </c:pt>
                      <c:pt idx="34">
                        <c:v>2053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'Previsión Libertad Financiera'!$E$13:$AM$13</c15:sqref>
                        </c15:formulaRef>
                      </c:ext>
                    </c:extLst>
                    <c:numCache>
                      <c:formatCode>_("€"* #,##0.00_);_("€"* \(#,##0.00\);_("€"* "-"??_);_(@_)</c:formatCode>
                      <c:ptCount val="35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0</c:v>
                      </c:pt>
                      <c:pt idx="19">
                        <c:v>0</c:v>
                      </c:pt>
                      <c:pt idx="20">
                        <c:v>0</c:v>
                      </c:pt>
                      <c:pt idx="21">
                        <c:v>0</c:v>
                      </c:pt>
                      <c:pt idx="22">
                        <c:v>0</c:v>
                      </c:pt>
                      <c:pt idx="23">
                        <c:v>0</c:v>
                      </c:pt>
                      <c:pt idx="24">
                        <c:v>0</c:v>
                      </c:pt>
                      <c:pt idx="25">
                        <c:v>0</c:v>
                      </c:pt>
                      <c:pt idx="26">
                        <c:v>0</c:v>
                      </c:pt>
                      <c:pt idx="27">
                        <c:v>0</c:v>
                      </c:pt>
                      <c:pt idx="28">
                        <c:v>0</c:v>
                      </c:pt>
                      <c:pt idx="29">
                        <c:v>0</c:v>
                      </c:pt>
                      <c:pt idx="30">
                        <c:v>0</c:v>
                      </c:pt>
                      <c:pt idx="31">
                        <c:v>0</c:v>
                      </c:pt>
                      <c:pt idx="32">
                        <c:v>0</c:v>
                      </c:pt>
                      <c:pt idx="33">
                        <c:v>0</c:v>
                      </c:pt>
                      <c:pt idx="34">
                        <c:v>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C-B4FE-4BCB-9E78-32DB64B992A8}"/>
                  </c:ext>
                </c:extLst>
              </c15:ser>
            </c15:filteredLineSeries>
            <c15:filteredLineSeries>
              <c15:ser>
                <c:idx val="13"/>
                <c:order val="13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'Previsión Libertad Financiera'!$D$14</c15:sqref>
                        </c15:formulaRef>
                      </c:ext>
                    </c:extLst>
                    <c:strCache>
                      <c:ptCount val="1"/>
                      <c:pt idx="0">
                        <c:v>Inversión #1 Valor Real</c:v>
                      </c:pt>
                    </c:strCache>
                  </c:strRef>
                </c:tx>
                <c:spPr>
                  <a:ln w="28575" cap="rnd">
                    <a:solidFill>
                      <a:schemeClr val="accent2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'Previsión Libertad Financiera'!$E$1:$AM$1</c15:sqref>
                        </c15:formulaRef>
                      </c:ext>
                    </c:extLst>
                    <c:numCache>
                      <c:formatCode>General</c:formatCode>
                      <c:ptCount val="35"/>
                      <c:pt idx="0">
                        <c:v>2019</c:v>
                      </c:pt>
                      <c:pt idx="1">
                        <c:v>2020</c:v>
                      </c:pt>
                      <c:pt idx="2">
                        <c:v>2021</c:v>
                      </c:pt>
                      <c:pt idx="3">
                        <c:v>2022</c:v>
                      </c:pt>
                      <c:pt idx="4">
                        <c:v>2023</c:v>
                      </c:pt>
                      <c:pt idx="5">
                        <c:v>2024</c:v>
                      </c:pt>
                      <c:pt idx="6">
                        <c:v>2025</c:v>
                      </c:pt>
                      <c:pt idx="7">
                        <c:v>2026</c:v>
                      </c:pt>
                      <c:pt idx="8">
                        <c:v>2027</c:v>
                      </c:pt>
                      <c:pt idx="9">
                        <c:v>2028</c:v>
                      </c:pt>
                      <c:pt idx="10">
                        <c:v>2029</c:v>
                      </c:pt>
                      <c:pt idx="11">
                        <c:v>2030</c:v>
                      </c:pt>
                      <c:pt idx="12">
                        <c:v>2031</c:v>
                      </c:pt>
                      <c:pt idx="13">
                        <c:v>2032</c:v>
                      </c:pt>
                      <c:pt idx="14">
                        <c:v>2033</c:v>
                      </c:pt>
                      <c:pt idx="15">
                        <c:v>2034</c:v>
                      </c:pt>
                      <c:pt idx="16">
                        <c:v>2035</c:v>
                      </c:pt>
                      <c:pt idx="17">
                        <c:v>2036</c:v>
                      </c:pt>
                      <c:pt idx="18">
                        <c:v>2037</c:v>
                      </c:pt>
                      <c:pt idx="19">
                        <c:v>2038</c:v>
                      </c:pt>
                      <c:pt idx="20">
                        <c:v>2039</c:v>
                      </c:pt>
                      <c:pt idx="21">
                        <c:v>2040</c:v>
                      </c:pt>
                      <c:pt idx="22">
                        <c:v>2041</c:v>
                      </c:pt>
                      <c:pt idx="23">
                        <c:v>2042</c:v>
                      </c:pt>
                      <c:pt idx="24">
                        <c:v>2043</c:v>
                      </c:pt>
                      <c:pt idx="25">
                        <c:v>2044</c:v>
                      </c:pt>
                      <c:pt idx="26">
                        <c:v>2045</c:v>
                      </c:pt>
                      <c:pt idx="27">
                        <c:v>2046</c:v>
                      </c:pt>
                      <c:pt idx="28">
                        <c:v>2047</c:v>
                      </c:pt>
                      <c:pt idx="29">
                        <c:v>2048</c:v>
                      </c:pt>
                      <c:pt idx="30">
                        <c:v>2049</c:v>
                      </c:pt>
                      <c:pt idx="31">
                        <c:v>2050</c:v>
                      </c:pt>
                      <c:pt idx="32">
                        <c:v>2051</c:v>
                      </c:pt>
                      <c:pt idx="33">
                        <c:v>2052</c:v>
                      </c:pt>
                      <c:pt idx="34">
                        <c:v>2053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'Previsión Libertad Financiera'!$E$14:$AM$14</c15:sqref>
                        </c15:formulaRef>
                      </c:ext>
                    </c:extLst>
                    <c:numCache>
                      <c:formatCode>_("€"* #,##0.00_);_("€"* \(#,##0.00\);_("€"* "-"??_);_(@_)</c:formatCode>
                      <c:ptCount val="35"/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D-B4FE-4BCB-9E78-32DB64B992A8}"/>
                  </c:ext>
                </c:extLst>
              </c15:ser>
            </c15:filteredLineSeries>
            <c15:filteredLineSeries>
              <c15:ser>
                <c:idx val="14"/>
                <c:order val="14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'Previsión Libertad Financiera'!$D$15</c15:sqref>
                        </c15:formulaRef>
                      </c:ext>
                    </c:extLst>
                    <c:strCache>
                      <c:ptCount val="1"/>
                      <c:pt idx="0">
                        <c:v>Inversión #1 % Rentabilidad Real</c:v>
                      </c:pt>
                    </c:strCache>
                  </c:strRef>
                </c:tx>
                <c:spPr>
                  <a:ln w="28575" cap="rnd">
                    <a:solidFill>
                      <a:schemeClr val="accent3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'Previsión Libertad Financiera'!$E$1:$AM$1</c15:sqref>
                        </c15:formulaRef>
                      </c:ext>
                    </c:extLst>
                    <c:numCache>
                      <c:formatCode>General</c:formatCode>
                      <c:ptCount val="35"/>
                      <c:pt idx="0">
                        <c:v>2019</c:v>
                      </c:pt>
                      <c:pt idx="1">
                        <c:v>2020</c:v>
                      </c:pt>
                      <c:pt idx="2">
                        <c:v>2021</c:v>
                      </c:pt>
                      <c:pt idx="3">
                        <c:v>2022</c:v>
                      </c:pt>
                      <c:pt idx="4">
                        <c:v>2023</c:v>
                      </c:pt>
                      <c:pt idx="5">
                        <c:v>2024</c:v>
                      </c:pt>
                      <c:pt idx="6">
                        <c:v>2025</c:v>
                      </c:pt>
                      <c:pt idx="7">
                        <c:v>2026</c:v>
                      </c:pt>
                      <c:pt idx="8">
                        <c:v>2027</c:v>
                      </c:pt>
                      <c:pt idx="9">
                        <c:v>2028</c:v>
                      </c:pt>
                      <c:pt idx="10">
                        <c:v>2029</c:v>
                      </c:pt>
                      <c:pt idx="11">
                        <c:v>2030</c:v>
                      </c:pt>
                      <c:pt idx="12">
                        <c:v>2031</c:v>
                      </c:pt>
                      <c:pt idx="13">
                        <c:v>2032</c:v>
                      </c:pt>
                      <c:pt idx="14">
                        <c:v>2033</c:v>
                      </c:pt>
                      <c:pt idx="15">
                        <c:v>2034</c:v>
                      </c:pt>
                      <c:pt idx="16">
                        <c:v>2035</c:v>
                      </c:pt>
                      <c:pt idx="17">
                        <c:v>2036</c:v>
                      </c:pt>
                      <c:pt idx="18">
                        <c:v>2037</c:v>
                      </c:pt>
                      <c:pt idx="19">
                        <c:v>2038</c:v>
                      </c:pt>
                      <c:pt idx="20">
                        <c:v>2039</c:v>
                      </c:pt>
                      <c:pt idx="21">
                        <c:v>2040</c:v>
                      </c:pt>
                      <c:pt idx="22">
                        <c:v>2041</c:v>
                      </c:pt>
                      <c:pt idx="23">
                        <c:v>2042</c:v>
                      </c:pt>
                      <c:pt idx="24">
                        <c:v>2043</c:v>
                      </c:pt>
                      <c:pt idx="25">
                        <c:v>2044</c:v>
                      </c:pt>
                      <c:pt idx="26">
                        <c:v>2045</c:v>
                      </c:pt>
                      <c:pt idx="27">
                        <c:v>2046</c:v>
                      </c:pt>
                      <c:pt idx="28">
                        <c:v>2047</c:v>
                      </c:pt>
                      <c:pt idx="29">
                        <c:v>2048</c:v>
                      </c:pt>
                      <c:pt idx="30">
                        <c:v>2049</c:v>
                      </c:pt>
                      <c:pt idx="31">
                        <c:v>2050</c:v>
                      </c:pt>
                      <c:pt idx="32">
                        <c:v>2051</c:v>
                      </c:pt>
                      <c:pt idx="33">
                        <c:v>2052</c:v>
                      </c:pt>
                      <c:pt idx="34">
                        <c:v>2053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'Previsión Libertad Financiera'!$E$15:$AM$15</c15:sqref>
                        </c15:formulaRef>
                      </c:ext>
                    </c:extLst>
                    <c:numCache>
                      <c:formatCode>0.00%</c:formatCode>
                      <c:ptCount val="35"/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E-B4FE-4BCB-9E78-32DB64B992A8}"/>
                  </c:ext>
                </c:extLst>
              </c15:ser>
            </c15:filteredLineSeries>
            <c15:filteredLineSeries>
              <c15:ser>
                <c:idx val="15"/>
                <c:order val="15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'Previsión Libertad Financiera'!$D$16</c15:sqref>
                        </c15:formulaRef>
                      </c:ext>
                    </c:extLst>
                    <c:strCache>
                      <c:ptCount val="1"/>
                      <c:pt idx="0">
                        <c:v>Inversión #1 Ingresos por Inversión Real</c:v>
                      </c:pt>
                    </c:strCache>
                  </c:strRef>
                </c:tx>
                <c:spPr>
                  <a:ln w="28575" cap="rnd">
                    <a:solidFill>
                      <a:schemeClr val="accent4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'Previsión Libertad Financiera'!$E$1:$AM$1</c15:sqref>
                        </c15:formulaRef>
                      </c:ext>
                    </c:extLst>
                    <c:numCache>
                      <c:formatCode>General</c:formatCode>
                      <c:ptCount val="35"/>
                      <c:pt idx="0">
                        <c:v>2019</c:v>
                      </c:pt>
                      <c:pt idx="1">
                        <c:v>2020</c:v>
                      </c:pt>
                      <c:pt idx="2">
                        <c:v>2021</c:v>
                      </c:pt>
                      <c:pt idx="3">
                        <c:v>2022</c:v>
                      </c:pt>
                      <c:pt idx="4">
                        <c:v>2023</c:v>
                      </c:pt>
                      <c:pt idx="5">
                        <c:v>2024</c:v>
                      </c:pt>
                      <c:pt idx="6">
                        <c:v>2025</c:v>
                      </c:pt>
                      <c:pt idx="7">
                        <c:v>2026</c:v>
                      </c:pt>
                      <c:pt idx="8">
                        <c:v>2027</c:v>
                      </c:pt>
                      <c:pt idx="9">
                        <c:v>2028</c:v>
                      </c:pt>
                      <c:pt idx="10">
                        <c:v>2029</c:v>
                      </c:pt>
                      <c:pt idx="11">
                        <c:v>2030</c:v>
                      </c:pt>
                      <c:pt idx="12">
                        <c:v>2031</c:v>
                      </c:pt>
                      <c:pt idx="13">
                        <c:v>2032</c:v>
                      </c:pt>
                      <c:pt idx="14">
                        <c:v>2033</c:v>
                      </c:pt>
                      <c:pt idx="15">
                        <c:v>2034</c:v>
                      </c:pt>
                      <c:pt idx="16">
                        <c:v>2035</c:v>
                      </c:pt>
                      <c:pt idx="17">
                        <c:v>2036</c:v>
                      </c:pt>
                      <c:pt idx="18">
                        <c:v>2037</c:v>
                      </c:pt>
                      <c:pt idx="19">
                        <c:v>2038</c:v>
                      </c:pt>
                      <c:pt idx="20">
                        <c:v>2039</c:v>
                      </c:pt>
                      <c:pt idx="21">
                        <c:v>2040</c:v>
                      </c:pt>
                      <c:pt idx="22">
                        <c:v>2041</c:v>
                      </c:pt>
                      <c:pt idx="23">
                        <c:v>2042</c:v>
                      </c:pt>
                      <c:pt idx="24">
                        <c:v>2043</c:v>
                      </c:pt>
                      <c:pt idx="25">
                        <c:v>2044</c:v>
                      </c:pt>
                      <c:pt idx="26">
                        <c:v>2045</c:v>
                      </c:pt>
                      <c:pt idx="27">
                        <c:v>2046</c:v>
                      </c:pt>
                      <c:pt idx="28">
                        <c:v>2047</c:v>
                      </c:pt>
                      <c:pt idx="29">
                        <c:v>2048</c:v>
                      </c:pt>
                      <c:pt idx="30">
                        <c:v>2049</c:v>
                      </c:pt>
                      <c:pt idx="31">
                        <c:v>2050</c:v>
                      </c:pt>
                      <c:pt idx="32">
                        <c:v>2051</c:v>
                      </c:pt>
                      <c:pt idx="33">
                        <c:v>2052</c:v>
                      </c:pt>
                      <c:pt idx="34">
                        <c:v>2053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'Previsión Libertad Financiera'!$E$16:$AM$16</c15:sqref>
                        </c15:formulaRef>
                      </c:ext>
                    </c:extLst>
                    <c:numCache>
                      <c:formatCode>_("€"* #,##0.00_);_("€"* \(#,##0.00\);_("€"* "-"??_);_(@_)</c:formatCode>
                      <c:ptCount val="35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0</c:v>
                      </c:pt>
                      <c:pt idx="19">
                        <c:v>0</c:v>
                      </c:pt>
                      <c:pt idx="20">
                        <c:v>0</c:v>
                      </c:pt>
                      <c:pt idx="21">
                        <c:v>0</c:v>
                      </c:pt>
                      <c:pt idx="22">
                        <c:v>0</c:v>
                      </c:pt>
                      <c:pt idx="23">
                        <c:v>0</c:v>
                      </c:pt>
                      <c:pt idx="24">
                        <c:v>0</c:v>
                      </c:pt>
                      <c:pt idx="25">
                        <c:v>0</c:v>
                      </c:pt>
                      <c:pt idx="26">
                        <c:v>0</c:v>
                      </c:pt>
                      <c:pt idx="27">
                        <c:v>0</c:v>
                      </c:pt>
                      <c:pt idx="28">
                        <c:v>0</c:v>
                      </c:pt>
                      <c:pt idx="29">
                        <c:v>0</c:v>
                      </c:pt>
                      <c:pt idx="30">
                        <c:v>0</c:v>
                      </c:pt>
                      <c:pt idx="31">
                        <c:v>0</c:v>
                      </c:pt>
                      <c:pt idx="32">
                        <c:v>0</c:v>
                      </c:pt>
                      <c:pt idx="33">
                        <c:v>0</c:v>
                      </c:pt>
                      <c:pt idx="34">
                        <c:v>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F-B4FE-4BCB-9E78-32DB64B992A8}"/>
                  </c:ext>
                </c:extLst>
              </c15:ser>
            </c15:filteredLineSeries>
            <c15:filteredLineSeries>
              <c15:ser>
                <c:idx val="16"/>
                <c:order val="16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'Previsión Libertad Financiera'!$D$17</c15:sqref>
                        </c15:formulaRef>
                      </c:ext>
                    </c:extLst>
                    <c:strCache>
                      <c:ptCount val="1"/>
                      <c:pt idx="0">
                        <c:v>Inversión #2 Valor Real</c:v>
                      </c:pt>
                    </c:strCache>
                  </c:strRef>
                </c:tx>
                <c:spPr>
                  <a:ln w="28575" cap="rnd">
                    <a:solidFill>
                      <a:schemeClr val="accent5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'Previsión Libertad Financiera'!$E$1:$AM$1</c15:sqref>
                        </c15:formulaRef>
                      </c:ext>
                    </c:extLst>
                    <c:numCache>
                      <c:formatCode>General</c:formatCode>
                      <c:ptCount val="35"/>
                      <c:pt idx="0">
                        <c:v>2019</c:v>
                      </c:pt>
                      <c:pt idx="1">
                        <c:v>2020</c:v>
                      </c:pt>
                      <c:pt idx="2">
                        <c:v>2021</c:v>
                      </c:pt>
                      <c:pt idx="3">
                        <c:v>2022</c:v>
                      </c:pt>
                      <c:pt idx="4">
                        <c:v>2023</c:v>
                      </c:pt>
                      <c:pt idx="5">
                        <c:v>2024</c:v>
                      </c:pt>
                      <c:pt idx="6">
                        <c:v>2025</c:v>
                      </c:pt>
                      <c:pt idx="7">
                        <c:v>2026</c:v>
                      </c:pt>
                      <c:pt idx="8">
                        <c:v>2027</c:v>
                      </c:pt>
                      <c:pt idx="9">
                        <c:v>2028</c:v>
                      </c:pt>
                      <c:pt idx="10">
                        <c:v>2029</c:v>
                      </c:pt>
                      <c:pt idx="11">
                        <c:v>2030</c:v>
                      </c:pt>
                      <c:pt idx="12">
                        <c:v>2031</c:v>
                      </c:pt>
                      <c:pt idx="13">
                        <c:v>2032</c:v>
                      </c:pt>
                      <c:pt idx="14">
                        <c:v>2033</c:v>
                      </c:pt>
                      <c:pt idx="15">
                        <c:v>2034</c:v>
                      </c:pt>
                      <c:pt idx="16">
                        <c:v>2035</c:v>
                      </c:pt>
                      <c:pt idx="17">
                        <c:v>2036</c:v>
                      </c:pt>
                      <c:pt idx="18">
                        <c:v>2037</c:v>
                      </c:pt>
                      <c:pt idx="19">
                        <c:v>2038</c:v>
                      </c:pt>
                      <c:pt idx="20">
                        <c:v>2039</c:v>
                      </c:pt>
                      <c:pt idx="21">
                        <c:v>2040</c:v>
                      </c:pt>
                      <c:pt idx="22">
                        <c:v>2041</c:v>
                      </c:pt>
                      <c:pt idx="23">
                        <c:v>2042</c:v>
                      </c:pt>
                      <c:pt idx="24">
                        <c:v>2043</c:v>
                      </c:pt>
                      <c:pt idx="25">
                        <c:v>2044</c:v>
                      </c:pt>
                      <c:pt idx="26">
                        <c:v>2045</c:v>
                      </c:pt>
                      <c:pt idx="27">
                        <c:v>2046</c:v>
                      </c:pt>
                      <c:pt idx="28">
                        <c:v>2047</c:v>
                      </c:pt>
                      <c:pt idx="29">
                        <c:v>2048</c:v>
                      </c:pt>
                      <c:pt idx="30">
                        <c:v>2049</c:v>
                      </c:pt>
                      <c:pt idx="31">
                        <c:v>2050</c:v>
                      </c:pt>
                      <c:pt idx="32">
                        <c:v>2051</c:v>
                      </c:pt>
                      <c:pt idx="33">
                        <c:v>2052</c:v>
                      </c:pt>
                      <c:pt idx="34">
                        <c:v>2053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'Previsión Libertad Financiera'!$E$17:$AM$17</c15:sqref>
                        </c15:formulaRef>
                      </c:ext>
                    </c:extLst>
                    <c:numCache>
                      <c:formatCode>_("€"* #,##0.00_);_("€"* \(#,##0.00\);_("€"* "-"??_);_(@_)</c:formatCode>
                      <c:ptCount val="35"/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0-B4FE-4BCB-9E78-32DB64B992A8}"/>
                  </c:ext>
                </c:extLst>
              </c15:ser>
            </c15:filteredLineSeries>
            <c15:filteredLineSeries>
              <c15:ser>
                <c:idx val="17"/>
                <c:order val="17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'Previsión Libertad Financiera'!$D$18</c15:sqref>
                        </c15:formulaRef>
                      </c:ext>
                    </c:extLst>
                    <c:strCache>
                      <c:ptCount val="1"/>
                      <c:pt idx="0">
                        <c:v>Inversión #2 % Rentabilidad Real</c:v>
                      </c:pt>
                    </c:strCache>
                  </c:strRef>
                </c:tx>
                <c:spPr>
                  <a:ln w="28575" cap="rnd">
                    <a:solidFill>
                      <a:schemeClr val="accent6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'Previsión Libertad Financiera'!$E$1:$AM$1</c15:sqref>
                        </c15:formulaRef>
                      </c:ext>
                    </c:extLst>
                    <c:numCache>
                      <c:formatCode>General</c:formatCode>
                      <c:ptCount val="35"/>
                      <c:pt idx="0">
                        <c:v>2019</c:v>
                      </c:pt>
                      <c:pt idx="1">
                        <c:v>2020</c:v>
                      </c:pt>
                      <c:pt idx="2">
                        <c:v>2021</c:v>
                      </c:pt>
                      <c:pt idx="3">
                        <c:v>2022</c:v>
                      </c:pt>
                      <c:pt idx="4">
                        <c:v>2023</c:v>
                      </c:pt>
                      <c:pt idx="5">
                        <c:v>2024</c:v>
                      </c:pt>
                      <c:pt idx="6">
                        <c:v>2025</c:v>
                      </c:pt>
                      <c:pt idx="7">
                        <c:v>2026</c:v>
                      </c:pt>
                      <c:pt idx="8">
                        <c:v>2027</c:v>
                      </c:pt>
                      <c:pt idx="9">
                        <c:v>2028</c:v>
                      </c:pt>
                      <c:pt idx="10">
                        <c:v>2029</c:v>
                      </c:pt>
                      <c:pt idx="11">
                        <c:v>2030</c:v>
                      </c:pt>
                      <c:pt idx="12">
                        <c:v>2031</c:v>
                      </c:pt>
                      <c:pt idx="13">
                        <c:v>2032</c:v>
                      </c:pt>
                      <c:pt idx="14">
                        <c:v>2033</c:v>
                      </c:pt>
                      <c:pt idx="15">
                        <c:v>2034</c:v>
                      </c:pt>
                      <c:pt idx="16">
                        <c:v>2035</c:v>
                      </c:pt>
                      <c:pt idx="17">
                        <c:v>2036</c:v>
                      </c:pt>
                      <c:pt idx="18">
                        <c:v>2037</c:v>
                      </c:pt>
                      <c:pt idx="19">
                        <c:v>2038</c:v>
                      </c:pt>
                      <c:pt idx="20">
                        <c:v>2039</c:v>
                      </c:pt>
                      <c:pt idx="21">
                        <c:v>2040</c:v>
                      </c:pt>
                      <c:pt idx="22">
                        <c:v>2041</c:v>
                      </c:pt>
                      <c:pt idx="23">
                        <c:v>2042</c:v>
                      </c:pt>
                      <c:pt idx="24">
                        <c:v>2043</c:v>
                      </c:pt>
                      <c:pt idx="25">
                        <c:v>2044</c:v>
                      </c:pt>
                      <c:pt idx="26">
                        <c:v>2045</c:v>
                      </c:pt>
                      <c:pt idx="27">
                        <c:v>2046</c:v>
                      </c:pt>
                      <c:pt idx="28">
                        <c:v>2047</c:v>
                      </c:pt>
                      <c:pt idx="29">
                        <c:v>2048</c:v>
                      </c:pt>
                      <c:pt idx="30">
                        <c:v>2049</c:v>
                      </c:pt>
                      <c:pt idx="31">
                        <c:v>2050</c:v>
                      </c:pt>
                      <c:pt idx="32">
                        <c:v>2051</c:v>
                      </c:pt>
                      <c:pt idx="33">
                        <c:v>2052</c:v>
                      </c:pt>
                      <c:pt idx="34">
                        <c:v>2053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'Previsión Libertad Financiera'!$E$18:$AM$18</c15:sqref>
                        </c15:formulaRef>
                      </c:ext>
                    </c:extLst>
                    <c:numCache>
                      <c:formatCode>0.00%</c:formatCode>
                      <c:ptCount val="35"/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1-B4FE-4BCB-9E78-32DB64B992A8}"/>
                  </c:ext>
                </c:extLst>
              </c15:ser>
            </c15:filteredLineSeries>
            <c15:filteredLineSeries>
              <c15:ser>
                <c:idx val="18"/>
                <c:order val="18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'Previsión Libertad Financiera'!$D$19</c15:sqref>
                        </c15:formulaRef>
                      </c:ext>
                    </c:extLst>
                    <c:strCache>
                      <c:ptCount val="1"/>
                      <c:pt idx="0">
                        <c:v>Inversión #2 Ingresos por Inversión Real</c:v>
                      </c:pt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8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'Previsión Libertad Financiera'!$E$1:$AM$1</c15:sqref>
                        </c15:formulaRef>
                      </c:ext>
                    </c:extLst>
                    <c:numCache>
                      <c:formatCode>General</c:formatCode>
                      <c:ptCount val="35"/>
                      <c:pt idx="0">
                        <c:v>2019</c:v>
                      </c:pt>
                      <c:pt idx="1">
                        <c:v>2020</c:v>
                      </c:pt>
                      <c:pt idx="2">
                        <c:v>2021</c:v>
                      </c:pt>
                      <c:pt idx="3">
                        <c:v>2022</c:v>
                      </c:pt>
                      <c:pt idx="4">
                        <c:v>2023</c:v>
                      </c:pt>
                      <c:pt idx="5">
                        <c:v>2024</c:v>
                      </c:pt>
                      <c:pt idx="6">
                        <c:v>2025</c:v>
                      </c:pt>
                      <c:pt idx="7">
                        <c:v>2026</c:v>
                      </c:pt>
                      <c:pt idx="8">
                        <c:v>2027</c:v>
                      </c:pt>
                      <c:pt idx="9">
                        <c:v>2028</c:v>
                      </c:pt>
                      <c:pt idx="10">
                        <c:v>2029</c:v>
                      </c:pt>
                      <c:pt idx="11">
                        <c:v>2030</c:v>
                      </c:pt>
                      <c:pt idx="12">
                        <c:v>2031</c:v>
                      </c:pt>
                      <c:pt idx="13">
                        <c:v>2032</c:v>
                      </c:pt>
                      <c:pt idx="14">
                        <c:v>2033</c:v>
                      </c:pt>
                      <c:pt idx="15">
                        <c:v>2034</c:v>
                      </c:pt>
                      <c:pt idx="16">
                        <c:v>2035</c:v>
                      </c:pt>
                      <c:pt idx="17">
                        <c:v>2036</c:v>
                      </c:pt>
                      <c:pt idx="18">
                        <c:v>2037</c:v>
                      </c:pt>
                      <c:pt idx="19">
                        <c:v>2038</c:v>
                      </c:pt>
                      <c:pt idx="20">
                        <c:v>2039</c:v>
                      </c:pt>
                      <c:pt idx="21">
                        <c:v>2040</c:v>
                      </c:pt>
                      <c:pt idx="22">
                        <c:v>2041</c:v>
                      </c:pt>
                      <c:pt idx="23">
                        <c:v>2042</c:v>
                      </c:pt>
                      <c:pt idx="24">
                        <c:v>2043</c:v>
                      </c:pt>
                      <c:pt idx="25">
                        <c:v>2044</c:v>
                      </c:pt>
                      <c:pt idx="26">
                        <c:v>2045</c:v>
                      </c:pt>
                      <c:pt idx="27">
                        <c:v>2046</c:v>
                      </c:pt>
                      <c:pt idx="28">
                        <c:v>2047</c:v>
                      </c:pt>
                      <c:pt idx="29">
                        <c:v>2048</c:v>
                      </c:pt>
                      <c:pt idx="30">
                        <c:v>2049</c:v>
                      </c:pt>
                      <c:pt idx="31">
                        <c:v>2050</c:v>
                      </c:pt>
                      <c:pt idx="32">
                        <c:v>2051</c:v>
                      </c:pt>
                      <c:pt idx="33">
                        <c:v>2052</c:v>
                      </c:pt>
                      <c:pt idx="34">
                        <c:v>2053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'Previsión Libertad Financiera'!$E$19:$AM$19</c15:sqref>
                        </c15:formulaRef>
                      </c:ext>
                    </c:extLst>
                    <c:numCache>
                      <c:formatCode>_("€"* #,##0.00_);_("€"* \(#,##0.00\);_("€"* "-"??_);_(@_)</c:formatCode>
                      <c:ptCount val="35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0</c:v>
                      </c:pt>
                      <c:pt idx="19">
                        <c:v>0</c:v>
                      </c:pt>
                      <c:pt idx="20">
                        <c:v>0</c:v>
                      </c:pt>
                      <c:pt idx="21">
                        <c:v>0</c:v>
                      </c:pt>
                      <c:pt idx="22">
                        <c:v>0</c:v>
                      </c:pt>
                      <c:pt idx="23">
                        <c:v>0</c:v>
                      </c:pt>
                      <c:pt idx="24">
                        <c:v>0</c:v>
                      </c:pt>
                      <c:pt idx="25">
                        <c:v>0</c:v>
                      </c:pt>
                      <c:pt idx="26">
                        <c:v>0</c:v>
                      </c:pt>
                      <c:pt idx="27">
                        <c:v>0</c:v>
                      </c:pt>
                      <c:pt idx="28">
                        <c:v>0</c:v>
                      </c:pt>
                      <c:pt idx="29">
                        <c:v>0</c:v>
                      </c:pt>
                      <c:pt idx="30">
                        <c:v>0</c:v>
                      </c:pt>
                      <c:pt idx="31">
                        <c:v>0</c:v>
                      </c:pt>
                      <c:pt idx="32">
                        <c:v>0</c:v>
                      </c:pt>
                      <c:pt idx="33">
                        <c:v>0</c:v>
                      </c:pt>
                      <c:pt idx="34">
                        <c:v>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2-B4FE-4BCB-9E78-32DB64B992A8}"/>
                  </c:ext>
                </c:extLst>
              </c15:ser>
            </c15:filteredLineSeries>
            <c15:filteredLineSeries>
              <c15:ser>
                <c:idx val="19"/>
                <c:order val="19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'Previsión Libertad Financiera'!$D$20</c15:sqref>
                        </c15:formulaRef>
                      </c:ext>
                    </c:extLst>
                    <c:strCache>
                      <c:ptCount val="1"/>
                      <c:pt idx="0">
                        <c:v>Ingresos Pasivos Anuales Real</c:v>
                      </c:pt>
                    </c:strCache>
                  </c:strRef>
                </c:tx>
                <c:spPr>
                  <a:ln w="28575" cap="rnd">
                    <a:solidFill>
                      <a:schemeClr val="accent2">
                        <a:lumMod val="8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'Previsión Libertad Financiera'!$E$1:$AM$1</c15:sqref>
                        </c15:formulaRef>
                      </c:ext>
                    </c:extLst>
                    <c:numCache>
                      <c:formatCode>General</c:formatCode>
                      <c:ptCount val="35"/>
                      <c:pt idx="0">
                        <c:v>2019</c:v>
                      </c:pt>
                      <c:pt idx="1">
                        <c:v>2020</c:v>
                      </c:pt>
                      <c:pt idx="2">
                        <c:v>2021</c:v>
                      </c:pt>
                      <c:pt idx="3">
                        <c:v>2022</c:v>
                      </c:pt>
                      <c:pt idx="4">
                        <c:v>2023</c:v>
                      </c:pt>
                      <c:pt idx="5">
                        <c:v>2024</c:v>
                      </c:pt>
                      <c:pt idx="6">
                        <c:v>2025</c:v>
                      </c:pt>
                      <c:pt idx="7">
                        <c:v>2026</c:v>
                      </c:pt>
                      <c:pt idx="8">
                        <c:v>2027</c:v>
                      </c:pt>
                      <c:pt idx="9">
                        <c:v>2028</c:v>
                      </c:pt>
                      <c:pt idx="10">
                        <c:v>2029</c:v>
                      </c:pt>
                      <c:pt idx="11">
                        <c:v>2030</c:v>
                      </c:pt>
                      <c:pt idx="12">
                        <c:v>2031</c:v>
                      </c:pt>
                      <c:pt idx="13">
                        <c:v>2032</c:v>
                      </c:pt>
                      <c:pt idx="14">
                        <c:v>2033</c:v>
                      </c:pt>
                      <c:pt idx="15">
                        <c:v>2034</c:v>
                      </c:pt>
                      <c:pt idx="16">
                        <c:v>2035</c:v>
                      </c:pt>
                      <c:pt idx="17">
                        <c:v>2036</c:v>
                      </c:pt>
                      <c:pt idx="18">
                        <c:v>2037</c:v>
                      </c:pt>
                      <c:pt idx="19">
                        <c:v>2038</c:v>
                      </c:pt>
                      <c:pt idx="20">
                        <c:v>2039</c:v>
                      </c:pt>
                      <c:pt idx="21">
                        <c:v>2040</c:v>
                      </c:pt>
                      <c:pt idx="22">
                        <c:v>2041</c:v>
                      </c:pt>
                      <c:pt idx="23">
                        <c:v>2042</c:v>
                      </c:pt>
                      <c:pt idx="24">
                        <c:v>2043</c:v>
                      </c:pt>
                      <c:pt idx="25">
                        <c:v>2044</c:v>
                      </c:pt>
                      <c:pt idx="26">
                        <c:v>2045</c:v>
                      </c:pt>
                      <c:pt idx="27">
                        <c:v>2046</c:v>
                      </c:pt>
                      <c:pt idx="28">
                        <c:v>2047</c:v>
                      </c:pt>
                      <c:pt idx="29">
                        <c:v>2048</c:v>
                      </c:pt>
                      <c:pt idx="30">
                        <c:v>2049</c:v>
                      </c:pt>
                      <c:pt idx="31">
                        <c:v>2050</c:v>
                      </c:pt>
                      <c:pt idx="32">
                        <c:v>2051</c:v>
                      </c:pt>
                      <c:pt idx="33">
                        <c:v>2052</c:v>
                      </c:pt>
                      <c:pt idx="34">
                        <c:v>2053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'Previsión Libertad Financiera'!$E$20:$AM$20</c15:sqref>
                        </c15:formulaRef>
                      </c:ext>
                    </c:extLst>
                    <c:numCache>
                      <c:formatCode>_("€"* #,##0.00_);_("€"* \(#,##0.00\);_("€"* "-"??_);_(@_)</c:formatCode>
                      <c:ptCount val="35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0</c:v>
                      </c:pt>
                      <c:pt idx="19">
                        <c:v>0</c:v>
                      </c:pt>
                      <c:pt idx="20">
                        <c:v>0</c:v>
                      </c:pt>
                      <c:pt idx="21">
                        <c:v>0</c:v>
                      </c:pt>
                      <c:pt idx="22">
                        <c:v>0</c:v>
                      </c:pt>
                      <c:pt idx="23">
                        <c:v>0</c:v>
                      </c:pt>
                      <c:pt idx="24">
                        <c:v>0</c:v>
                      </c:pt>
                      <c:pt idx="25">
                        <c:v>0</c:v>
                      </c:pt>
                      <c:pt idx="26">
                        <c:v>0</c:v>
                      </c:pt>
                      <c:pt idx="27">
                        <c:v>0</c:v>
                      </c:pt>
                      <c:pt idx="28">
                        <c:v>0</c:v>
                      </c:pt>
                      <c:pt idx="29">
                        <c:v>0</c:v>
                      </c:pt>
                      <c:pt idx="30">
                        <c:v>0</c:v>
                      </c:pt>
                      <c:pt idx="31">
                        <c:v>0</c:v>
                      </c:pt>
                      <c:pt idx="32">
                        <c:v>0</c:v>
                      </c:pt>
                      <c:pt idx="33">
                        <c:v>0</c:v>
                      </c:pt>
                      <c:pt idx="34">
                        <c:v>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3-B4FE-4BCB-9E78-32DB64B992A8}"/>
                  </c:ext>
                </c:extLst>
              </c15:ser>
            </c15:filteredLineSeries>
            <c15:filteredLineSeries>
              <c15:ser>
                <c:idx val="20"/>
                <c:order val="20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'Previsión Libertad Financiera'!$D$21</c15:sqref>
                        </c15:formulaRef>
                      </c:ext>
                    </c:extLst>
                    <c:strCache>
                      <c:ptCount val="1"/>
                      <c:pt idx="0">
                        <c:v>Total Ingresos Anuales Real</c:v>
                      </c:pt>
                    </c:strCache>
                  </c:strRef>
                </c:tx>
                <c:spPr>
                  <a:ln w="28575" cap="rnd">
                    <a:solidFill>
                      <a:schemeClr val="accent3">
                        <a:lumMod val="8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'Previsión Libertad Financiera'!$E$1:$AM$1</c15:sqref>
                        </c15:formulaRef>
                      </c:ext>
                    </c:extLst>
                    <c:numCache>
                      <c:formatCode>General</c:formatCode>
                      <c:ptCount val="35"/>
                      <c:pt idx="0">
                        <c:v>2019</c:v>
                      </c:pt>
                      <c:pt idx="1">
                        <c:v>2020</c:v>
                      </c:pt>
                      <c:pt idx="2">
                        <c:v>2021</c:v>
                      </c:pt>
                      <c:pt idx="3">
                        <c:v>2022</c:v>
                      </c:pt>
                      <c:pt idx="4">
                        <c:v>2023</c:v>
                      </c:pt>
                      <c:pt idx="5">
                        <c:v>2024</c:v>
                      </c:pt>
                      <c:pt idx="6">
                        <c:v>2025</c:v>
                      </c:pt>
                      <c:pt idx="7">
                        <c:v>2026</c:v>
                      </c:pt>
                      <c:pt idx="8">
                        <c:v>2027</c:v>
                      </c:pt>
                      <c:pt idx="9">
                        <c:v>2028</c:v>
                      </c:pt>
                      <c:pt idx="10">
                        <c:v>2029</c:v>
                      </c:pt>
                      <c:pt idx="11">
                        <c:v>2030</c:v>
                      </c:pt>
                      <c:pt idx="12">
                        <c:v>2031</c:v>
                      </c:pt>
                      <c:pt idx="13">
                        <c:v>2032</c:v>
                      </c:pt>
                      <c:pt idx="14">
                        <c:v>2033</c:v>
                      </c:pt>
                      <c:pt idx="15">
                        <c:v>2034</c:v>
                      </c:pt>
                      <c:pt idx="16">
                        <c:v>2035</c:v>
                      </c:pt>
                      <c:pt idx="17">
                        <c:v>2036</c:v>
                      </c:pt>
                      <c:pt idx="18">
                        <c:v>2037</c:v>
                      </c:pt>
                      <c:pt idx="19">
                        <c:v>2038</c:v>
                      </c:pt>
                      <c:pt idx="20">
                        <c:v>2039</c:v>
                      </c:pt>
                      <c:pt idx="21">
                        <c:v>2040</c:v>
                      </c:pt>
                      <c:pt idx="22">
                        <c:v>2041</c:v>
                      </c:pt>
                      <c:pt idx="23">
                        <c:v>2042</c:v>
                      </c:pt>
                      <c:pt idx="24">
                        <c:v>2043</c:v>
                      </c:pt>
                      <c:pt idx="25">
                        <c:v>2044</c:v>
                      </c:pt>
                      <c:pt idx="26">
                        <c:v>2045</c:v>
                      </c:pt>
                      <c:pt idx="27">
                        <c:v>2046</c:v>
                      </c:pt>
                      <c:pt idx="28">
                        <c:v>2047</c:v>
                      </c:pt>
                      <c:pt idx="29">
                        <c:v>2048</c:v>
                      </c:pt>
                      <c:pt idx="30">
                        <c:v>2049</c:v>
                      </c:pt>
                      <c:pt idx="31">
                        <c:v>2050</c:v>
                      </c:pt>
                      <c:pt idx="32">
                        <c:v>2051</c:v>
                      </c:pt>
                      <c:pt idx="33">
                        <c:v>2052</c:v>
                      </c:pt>
                      <c:pt idx="34">
                        <c:v>2053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'Previsión Libertad Financiera'!$E$21:$AM$21</c15:sqref>
                        </c15:formulaRef>
                      </c:ext>
                    </c:extLst>
                    <c:numCache>
                      <c:formatCode>_("€"* #,##0.00_);_("€"* \(#,##0.00\);_("€"* "-"??_);_(@_)</c:formatCode>
                      <c:ptCount val="35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0</c:v>
                      </c:pt>
                      <c:pt idx="19">
                        <c:v>0</c:v>
                      </c:pt>
                      <c:pt idx="20">
                        <c:v>0</c:v>
                      </c:pt>
                      <c:pt idx="21">
                        <c:v>0</c:v>
                      </c:pt>
                      <c:pt idx="22">
                        <c:v>0</c:v>
                      </c:pt>
                      <c:pt idx="23">
                        <c:v>0</c:v>
                      </c:pt>
                      <c:pt idx="24">
                        <c:v>0</c:v>
                      </c:pt>
                      <c:pt idx="25">
                        <c:v>0</c:v>
                      </c:pt>
                      <c:pt idx="26">
                        <c:v>0</c:v>
                      </c:pt>
                      <c:pt idx="27">
                        <c:v>0</c:v>
                      </c:pt>
                      <c:pt idx="28">
                        <c:v>0</c:v>
                      </c:pt>
                      <c:pt idx="29">
                        <c:v>0</c:v>
                      </c:pt>
                      <c:pt idx="30">
                        <c:v>0</c:v>
                      </c:pt>
                      <c:pt idx="31">
                        <c:v>0</c:v>
                      </c:pt>
                      <c:pt idx="32">
                        <c:v>0</c:v>
                      </c:pt>
                      <c:pt idx="33">
                        <c:v>0</c:v>
                      </c:pt>
                      <c:pt idx="34">
                        <c:v>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4-B4FE-4BCB-9E78-32DB64B992A8}"/>
                  </c:ext>
                </c:extLst>
              </c15:ser>
            </c15:filteredLineSeries>
            <c15:filteredLineSeries>
              <c15:ser>
                <c:idx val="21"/>
                <c:order val="21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'Previsión Libertad Financiera'!$D$22</c15:sqref>
                        </c15:formulaRef>
                      </c:ext>
                    </c:extLst>
                    <c:strCache>
                      <c:ptCount val="1"/>
                      <c:pt idx="0">
                        <c:v>Total Ingresos Mensuales Real</c:v>
                      </c:pt>
                    </c:strCache>
                  </c:strRef>
                </c:tx>
                <c:spPr>
                  <a:ln w="28575" cap="rnd">
                    <a:solidFill>
                      <a:schemeClr val="accent4">
                        <a:lumMod val="8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'Previsión Libertad Financiera'!$E$1:$AM$1</c15:sqref>
                        </c15:formulaRef>
                      </c:ext>
                    </c:extLst>
                    <c:numCache>
                      <c:formatCode>General</c:formatCode>
                      <c:ptCount val="35"/>
                      <c:pt idx="0">
                        <c:v>2019</c:v>
                      </c:pt>
                      <c:pt idx="1">
                        <c:v>2020</c:v>
                      </c:pt>
                      <c:pt idx="2">
                        <c:v>2021</c:v>
                      </c:pt>
                      <c:pt idx="3">
                        <c:v>2022</c:v>
                      </c:pt>
                      <c:pt idx="4">
                        <c:v>2023</c:v>
                      </c:pt>
                      <c:pt idx="5">
                        <c:v>2024</c:v>
                      </c:pt>
                      <c:pt idx="6">
                        <c:v>2025</c:v>
                      </c:pt>
                      <c:pt idx="7">
                        <c:v>2026</c:v>
                      </c:pt>
                      <c:pt idx="8">
                        <c:v>2027</c:v>
                      </c:pt>
                      <c:pt idx="9">
                        <c:v>2028</c:v>
                      </c:pt>
                      <c:pt idx="10">
                        <c:v>2029</c:v>
                      </c:pt>
                      <c:pt idx="11">
                        <c:v>2030</c:v>
                      </c:pt>
                      <c:pt idx="12">
                        <c:v>2031</c:v>
                      </c:pt>
                      <c:pt idx="13">
                        <c:v>2032</c:v>
                      </c:pt>
                      <c:pt idx="14">
                        <c:v>2033</c:v>
                      </c:pt>
                      <c:pt idx="15">
                        <c:v>2034</c:v>
                      </c:pt>
                      <c:pt idx="16">
                        <c:v>2035</c:v>
                      </c:pt>
                      <c:pt idx="17">
                        <c:v>2036</c:v>
                      </c:pt>
                      <c:pt idx="18">
                        <c:v>2037</c:v>
                      </c:pt>
                      <c:pt idx="19">
                        <c:v>2038</c:v>
                      </c:pt>
                      <c:pt idx="20">
                        <c:v>2039</c:v>
                      </c:pt>
                      <c:pt idx="21">
                        <c:v>2040</c:v>
                      </c:pt>
                      <c:pt idx="22">
                        <c:v>2041</c:v>
                      </c:pt>
                      <c:pt idx="23">
                        <c:v>2042</c:v>
                      </c:pt>
                      <c:pt idx="24">
                        <c:v>2043</c:v>
                      </c:pt>
                      <c:pt idx="25">
                        <c:v>2044</c:v>
                      </c:pt>
                      <c:pt idx="26">
                        <c:v>2045</c:v>
                      </c:pt>
                      <c:pt idx="27">
                        <c:v>2046</c:v>
                      </c:pt>
                      <c:pt idx="28">
                        <c:v>2047</c:v>
                      </c:pt>
                      <c:pt idx="29">
                        <c:v>2048</c:v>
                      </c:pt>
                      <c:pt idx="30">
                        <c:v>2049</c:v>
                      </c:pt>
                      <c:pt idx="31">
                        <c:v>2050</c:v>
                      </c:pt>
                      <c:pt idx="32">
                        <c:v>2051</c:v>
                      </c:pt>
                      <c:pt idx="33">
                        <c:v>2052</c:v>
                      </c:pt>
                      <c:pt idx="34">
                        <c:v>2053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'Previsión Libertad Financiera'!$E$22:$AM$22</c15:sqref>
                        </c15:formulaRef>
                      </c:ext>
                    </c:extLst>
                    <c:numCache>
                      <c:formatCode>_("€"* #,##0.00_);_("€"* \(#,##0.00\);_("€"* "-"??_);_(@_)</c:formatCode>
                      <c:ptCount val="35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0</c:v>
                      </c:pt>
                      <c:pt idx="19">
                        <c:v>0</c:v>
                      </c:pt>
                      <c:pt idx="20">
                        <c:v>0</c:v>
                      </c:pt>
                      <c:pt idx="21">
                        <c:v>0</c:v>
                      </c:pt>
                      <c:pt idx="22">
                        <c:v>0</c:v>
                      </c:pt>
                      <c:pt idx="23">
                        <c:v>0</c:v>
                      </c:pt>
                      <c:pt idx="24">
                        <c:v>0</c:v>
                      </c:pt>
                      <c:pt idx="25">
                        <c:v>0</c:v>
                      </c:pt>
                      <c:pt idx="26">
                        <c:v>0</c:v>
                      </c:pt>
                      <c:pt idx="27">
                        <c:v>0</c:v>
                      </c:pt>
                      <c:pt idx="28">
                        <c:v>0</c:v>
                      </c:pt>
                      <c:pt idx="29">
                        <c:v>0</c:v>
                      </c:pt>
                      <c:pt idx="30">
                        <c:v>0</c:v>
                      </c:pt>
                      <c:pt idx="31">
                        <c:v>0</c:v>
                      </c:pt>
                      <c:pt idx="32">
                        <c:v>0</c:v>
                      </c:pt>
                      <c:pt idx="33">
                        <c:v>0</c:v>
                      </c:pt>
                      <c:pt idx="34">
                        <c:v>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5-B4FE-4BCB-9E78-32DB64B992A8}"/>
                  </c:ext>
                </c:extLst>
              </c15:ser>
            </c15:filteredLineSeries>
          </c:ext>
        </c:extLst>
      </c:lineChart>
      <c:catAx>
        <c:axId val="15763987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576402047"/>
        <c:crosses val="autoZero"/>
        <c:auto val="1"/>
        <c:lblAlgn val="ctr"/>
        <c:lblOffset val="100"/>
        <c:noMultiLvlLbl val="0"/>
      </c:catAx>
      <c:valAx>
        <c:axId val="15764020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€&quot;* #,##0.00_);_(&quot;€&quot;* \(#,##0.00\);_(&quot;€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57639871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none" spc="20" baseline="0">
                <a:solidFill>
                  <a:schemeClr val="dk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800" b="1"/>
              <a:t>Ingresos Mensuales (Sin Salario) Previsión vs Real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none" spc="20" baseline="0">
              <a:solidFill>
                <a:schemeClr val="dk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11"/>
          <c:order val="11"/>
          <c:tx>
            <c:strRef>
              <c:f>'Simulación Pepe'!$D$12</c:f>
              <c:strCache>
                <c:ptCount val="1"/>
                <c:pt idx="0">
                  <c:v>Total Ingresos Mensuales (Sin Salario) Previstos</c:v>
                </c:pt>
              </c:strCache>
            </c:strRef>
          </c:tx>
          <c:spPr>
            <a:ln w="22225" cap="rnd" cmpd="sng" algn="ctr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'Simulación Pepe'!$E$1:$AM$1</c:f>
              <c:numCache>
                <c:formatCode>General</c:formatCode>
                <c:ptCount val="3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  <c:pt idx="34">
                  <c:v>2053</c:v>
                </c:pt>
              </c:numCache>
            </c:numRef>
          </c:cat>
          <c:val>
            <c:numRef>
              <c:f>'Simulación Pepe'!$E$12:$AM$12</c:f>
              <c:numCache>
                <c:formatCode>_("€"* #,##0.00_);_("€"* \(#,##0.00\);_("€"* "-"??_);_(@_)</c:formatCode>
                <c:ptCount val="35"/>
                <c:pt idx="0">
                  <c:v>96.666666666666671</c:v>
                </c:pt>
                <c:pt idx="1">
                  <c:v>157.33333333333334</c:v>
                </c:pt>
                <c:pt idx="2">
                  <c:v>222.79466666666667</c:v>
                </c:pt>
                <c:pt idx="3">
                  <c:v>293.6085333333333</c:v>
                </c:pt>
                <c:pt idx="4">
                  <c:v>370.42187946666655</c:v>
                </c:pt>
                <c:pt idx="5">
                  <c:v>453.9872597333333</c:v>
                </c:pt>
                <c:pt idx="6">
                  <c:v>545.18259751594667</c:v>
                </c:pt>
                <c:pt idx="7">
                  <c:v>645.03481805346121</c:v>
                </c:pt>
                <c:pt idx="8">
                  <c:v>754.74812449068907</c:v>
                </c:pt>
                <c:pt idx="9">
                  <c:v>875.73784050431152</c:v>
                </c:pt>
                <c:pt idx="10">
                  <c:v>1009.6709276157184</c:v>
                </c:pt>
                <c:pt idx="11">
                  <c:v>1158.5145066152957</c:v>
                </c:pt>
                <c:pt idx="12">
                  <c:v>1324.5939780816409</c:v>
                </c:pt>
                <c:pt idx="13">
                  <c:v>1413.7549825642009</c:v>
                </c:pt>
                <c:pt idx="14">
                  <c:v>1520.7481879432726</c:v>
                </c:pt>
                <c:pt idx="15">
                  <c:v>1649.1400343981593</c:v>
                </c:pt>
                <c:pt idx="16">
                  <c:v>1726.1751422710906</c:v>
                </c:pt>
                <c:pt idx="17">
                  <c:v>1810.9137609313159</c:v>
                </c:pt>
                <c:pt idx="18">
                  <c:v>1904.1262414575638</c:v>
                </c:pt>
                <c:pt idx="19">
                  <c:v>2006.6599700364359</c:v>
                </c:pt>
                <c:pt idx="20">
                  <c:v>2119.4470714731956</c:v>
                </c:pt>
                <c:pt idx="21">
                  <c:v>2243.512883053631</c:v>
                </c:pt>
                <c:pt idx="22">
                  <c:v>2379.9852757921103</c:v>
                </c:pt>
                <c:pt idx="23">
                  <c:v>2530.1049078044366</c:v>
                </c:pt>
                <c:pt idx="24">
                  <c:v>2695.2365030179967</c:v>
                </c:pt>
                <c:pt idx="25">
                  <c:v>2876.881257752912</c:v>
                </c:pt>
                <c:pt idx="26">
                  <c:v>3076.6904879613194</c:v>
                </c:pt>
                <c:pt idx="27">
                  <c:v>3296.4806411905679</c:v>
                </c:pt>
                <c:pt idx="28">
                  <c:v>3538.2498097427401</c:v>
                </c:pt>
                <c:pt idx="29">
                  <c:v>3804.195895150131</c:v>
                </c:pt>
                <c:pt idx="30">
                  <c:v>4096.7365890982601</c:v>
                </c:pt>
                <c:pt idx="31">
                  <c:v>4418.5313524412022</c:v>
                </c:pt>
                <c:pt idx="32">
                  <c:v>4772.5055921184385</c:v>
                </c:pt>
                <c:pt idx="33">
                  <c:v>5161.8772557633993</c:v>
                </c:pt>
                <c:pt idx="34">
                  <c:v>5590.1860857728561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19C9-484C-855A-437CB323A8BF}"/>
            </c:ext>
          </c:extLst>
        </c:ser>
        <c:ser>
          <c:idx val="22"/>
          <c:order val="22"/>
          <c:tx>
            <c:strRef>
              <c:f>'Simulación Pepe'!$D$23</c:f>
              <c:strCache>
                <c:ptCount val="1"/>
                <c:pt idx="0">
                  <c:v>Total Ingresos Mensuales (Sin Salario) Real</c:v>
                </c:pt>
              </c:strCache>
            </c:strRef>
          </c:tx>
          <c:spPr>
            <a:ln w="22225" cap="rnd" cmpd="sng" algn="ctr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'Simulación Pepe'!$E$1:$AM$1</c:f>
              <c:numCache>
                <c:formatCode>General</c:formatCode>
                <c:ptCount val="3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  <c:pt idx="17">
                  <c:v>2036</c:v>
                </c:pt>
                <c:pt idx="18">
                  <c:v>2037</c:v>
                </c:pt>
                <c:pt idx="19">
                  <c:v>2038</c:v>
                </c:pt>
                <c:pt idx="20">
                  <c:v>2039</c:v>
                </c:pt>
                <c:pt idx="21">
                  <c:v>2040</c:v>
                </c:pt>
                <c:pt idx="22">
                  <c:v>2041</c:v>
                </c:pt>
                <c:pt idx="23">
                  <c:v>2042</c:v>
                </c:pt>
                <c:pt idx="24">
                  <c:v>2043</c:v>
                </c:pt>
                <c:pt idx="25">
                  <c:v>2044</c:v>
                </c:pt>
                <c:pt idx="26">
                  <c:v>2045</c:v>
                </c:pt>
                <c:pt idx="27">
                  <c:v>2046</c:v>
                </c:pt>
                <c:pt idx="28">
                  <c:v>2047</c:v>
                </c:pt>
                <c:pt idx="29">
                  <c:v>2048</c:v>
                </c:pt>
                <c:pt idx="30">
                  <c:v>2049</c:v>
                </c:pt>
                <c:pt idx="31">
                  <c:v>2050</c:v>
                </c:pt>
                <c:pt idx="32">
                  <c:v>2051</c:v>
                </c:pt>
                <c:pt idx="33">
                  <c:v>2052</c:v>
                </c:pt>
                <c:pt idx="34">
                  <c:v>2053</c:v>
                </c:pt>
              </c:numCache>
            </c:numRef>
          </c:cat>
          <c:val>
            <c:numRef>
              <c:f>'Simulación Pepe'!$E$23:$AM$23</c:f>
              <c:numCache>
                <c:formatCode>_("€"* #,##0.00_);_("€"* \(#,##0.00\);_("€"* "-"??_);_(@_)</c:formatCode>
                <c:ptCount val="35"/>
                <c:pt idx="0">
                  <c:v>107.16666666666667</c:v>
                </c:pt>
                <c:pt idx="1">
                  <c:v>218.8115</c:v>
                </c:pt>
                <c:pt idx="2">
                  <c:v>358.54765783333329</c:v>
                </c:pt>
                <c:pt idx="3">
                  <c:v>434.89119844350006</c:v>
                </c:pt>
                <c:pt idx="4">
                  <c:v>523.03581716294059</c:v>
                </c:pt>
                <c:pt idx="5">
                  <c:v>639.85351315649325</c:v>
                </c:pt>
                <c:pt idx="6">
                  <c:v>770.56196377569279</c:v>
                </c:pt>
                <c:pt idx="7">
                  <c:v>917.39194235196726</c:v>
                </c:pt>
                <c:pt idx="8">
                  <c:v>1082.988115447175</c:v>
                </c:pt>
                <c:pt idx="9">
                  <c:v>1270.4898890800978</c:v>
                </c:pt>
                <c:pt idx="10">
                  <c:v>1394.9058890800977</c:v>
                </c:pt>
                <c:pt idx="11">
                  <c:v>1544.2050890800977</c:v>
                </c:pt>
                <c:pt idx="12">
                  <c:v>1723.3641290800977</c:v>
                </c:pt>
                <c:pt idx="13">
                  <c:v>1938.3549770800976</c:v>
                </c:pt>
                <c:pt idx="14">
                  <c:v>2196.3439946800977</c:v>
                </c:pt>
                <c:pt idx="15">
                  <c:v>2505.9308158000972</c:v>
                </c:pt>
                <c:pt idx="16">
                  <c:v>2877.435001144097</c:v>
                </c:pt>
                <c:pt idx="17">
                  <c:v>3323.2400235568966</c:v>
                </c:pt>
                <c:pt idx="18">
                  <c:v>3590.7230370045763</c:v>
                </c:pt>
                <c:pt idx="19">
                  <c:v>3884.9543517970246</c:v>
                </c:pt>
                <c:pt idx="20">
                  <c:v>4046.7815749328715</c:v>
                </c:pt>
                <c:pt idx="21">
                  <c:v>4216.7001592255101</c:v>
                </c:pt>
                <c:pt idx="22">
                  <c:v>4395.1146727327805</c:v>
                </c:pt>
                <c:pt idx="23">
                  <c:v>4582.4499119154161</c:v>
                </c:pt>
                <c:pt idx="24">
                  <c:v>4779.1519130571824</c:v>
                </c:pt>
                <c:pt idx="25">
                  <c:v>4985.689014256036</c:v>
                </c:pt>
                <c:pt idx="26">
                  <c:v>5202.5529705148329</c:v>
                </c:pt>
                <c:pt idx="27">
                  <c:v>5430.2601245865699</c:v>
                </c:pt>
                <c:pt idx="28">
                  <c:v>5669.3526363618939</c:v>
                </c:pt>
                <c:pt idx="29">
                  <c:v>5920.3997737259842</c:v>
                </c:pt>
                <c:pt idx="30">
                  <c:v>6183.9992679582783</c:v>
                </c:pt>
                <c:pt idx="31">
                  <c:v>6460.7787369021871</c:v>
                </c:pt>
                <c:pt idx="32">
                  <c:v>6751.3971792932925</c:v>
                </c:pt>
                <c:pt idx="33">
                  <c:v>7056.5465438039528</c:v>
                </c:pt>
                <c:pt idx="34">
                  <c:v>7376.9533765401457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6-19C9-484C-855A-437CB323A8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solidFill>
                <a:schemeClr val="dk1">
                  <a:lumMod val="35000"/>
                  <a:lumOff val="65000"/>
                  <a:alpha val="33000"/>
                </a:schemeClr>
              </a:solidFill>
              <a:round/>
            </a:ln>
            <a:effectLst/>
          </c:spPr>
        </c:dropLines>
        <c:smooth val="0"/>
        <c:axId val="1576403295"/>
        <c:axId val="1576403711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'Simulación Pepe'!$D$1</c15:sqref>
                        </c15:formulaRef>
                      </c:ext>
                    </c:extLst>
                    <c:strCache>
                      <c:ptCount val="1"/>
                      <c:pt idx="0">
                        <c:v>AÑO</c:v>
                      </c:pt>
                    </c:strCache>
                  </c:strRef>
                </c:tx>
                <c:spPr>
                  <a:ln w="22225" cap="rnd" cmpd="sng" algn="ctr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'Simulación Pepe'!$E$1:$AM$1</c15:sqref>
                        </c15:formulaRef>
                      </c:ext>
                    </c:extLst>
                    <c:numCache>
                      <c:formatCode>General</c:formatCode>
                      <c:ptCount val="35"/>
                      <c:pt idx="0">
                        <c:v>2019</c:v>
                      </c:pt>
                      <c:pt idx="1">
                        <c:v>2020</c:v>
                      </c:pt>
                      <c:pt idx="2">
                        <c:v>2021</c:v>
                      </c:pt>
                      <c:pt idx="3">
                        <c:v>2022</c:v>
                      </c:pt>
                      <c:pt idx="4">
                        <c:v>2023</c:v>
                      </c:pt>
                      <c:pt idx="5">
                        <c:v>2024</c:v>
                      </c:pt>
                      <c:pt idx="6">
                        <c:v>2025</c:v>
                      </c:pt>
                      <c:pt idx="7">
                        <c:v>2026</c:v>
                      </c:pt>
                      <c:pt idx="8">
                        <c:v>2027</c:v>
                      </c:pt>
                      <c:pt idx="9">
                        <c:v>2028</c:v>
                      </c:pt>
                      <c:pt idx="10">
                        <c:v>2029</c:v>
                      </c:pt>
                      <c:pt idx="11">
                        <c:v>2030</c:v>
                      </c:pt>
                      <c:pt idx="12">
                        <c:v>2031</c:v>
                      </c:pt>
                      <c:pt idx="13">
                        <c:v>2032</c:v>
                      </c:pt>
                      <c:pt idx="14">
                        <c:v>2033</c:v>
                      </c:pt>
                      <c:pt idx="15">
                        <c:v>2034</c:v>
                      </c:pt>
                      <c:pt idx="16">
                        <c:v>2035</c:v>
                      </c:pt>
                      <c:pt idx="17">
                        <c:v>2036</c:v>
                      </c:pt>
                      <c:pt idx="18">
                        <c:v>2037</c:v>
                      </c:pt>
                      <c:pt idx="19">
                        <c:v>2038</c:v>
                      </c:pt>
                      <c:pt idx="20">
                        <c:v>2039</c:v>
                      </c:pt>
                      <c:pt idx="21">
                        <c:v>2040</c:v>
                      </c:pt>
                      <c:pt idx="22">
                        <c:v>2041</c:v>
                      </c:pt>
                      <c:pt idx="23">
                        <c:v>2042</c:v>
                      </c:pt>
                      <c:pt idx="24">
                        <c:v>2043</c:v>
                      </c:pt>
                      <c:pt idx="25">
                        <c:v>2044</c:v>
                      </c:pt>
                      <c:pt idx="26">
                        <c:v>2045</c:v>
                      </c:pt>
                      <c:pt idx="27">
                        <c:v>2046</c:v>
                      </c:pt>
                      <c:pt idx="28">
                        <c:v>2047</c:v>
                      </c:pt>
                      <c:pt idx="29">
                        <c:v>2048</c:v>
                      </c:pt>
                      <c:pt idx="30">
                        <c:v>2049</c:v>
                      </c:pt>
                      <c:pt idx="31">
                        <c:v>2050</c:v>
                      </c:pt>
                      <c:pt idx="32">
                        <c:v>2051</c:v>
                      </c:pt>
                      <c:pt idx="33">
                        <c:v>2052</c:v>
                      </c:pt>
                      <c:pt idx="34">
                        <c:v>2053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'Simulación Pepe'!$E$1:$AM$1</c15:sqref>
                        </c15:formulaRef>
                      </c:ext>
                    </c:extLst>
                    <c:numCache>
                      <c:formatCode>General</c:formatCode>
                      <c:ptCount val="35"/>
                      <c:pt idx="0">
                        <c:v>2019</c:v>
                      </c:pt>
                      <c:pt idx="1">
                        <c:v>2020</c:v>
                      </c:pt>
                      <c:pt idx="2">
                        <c:v>2021</c:v>
                      </c:pt>
                      <c:pt idx="3">
                        <c:v>2022</c:v>
                      </c:pt>
                      <c:pt idx="4">
                        <c:v>2023</c:v>
                      </c:pt>
                      <c:pt idx="5">
                        <c:v>2024</c:v>
                      </c:pt>
                      <c:pt idx="6">
                        <c:v>2025</c:v>
                      </c:pt>
                      <c:pt idx="7">
                        <c:v>2026</c:v>
                      </c:pt>
                      <c:pt idx="8">
                        <c:v>2027</c:v>
                      </c:pt>
                      <c:pt idx="9">
                        <c:v>2028</c:v>
                      </c:pt>
                      <c:pt idx="10">
                        <c:v>2029</c:v>
                      </c:pt>
                      <c:pt idx="11">
                        <c:v>2030</c:v>
                      </c:pt>
                      <c:pt idx="12">
                        <c:v>2031</c:v>
                      </c:pt>
                      <c:pt idx="13">
                        <c:v>2032</c:v>
                      </c:pt>
                      <c:pt idx="14">
                        <c:v>2033</c:v>
                      </c:pt>
                      <c:pt idx="15">
                        <c:v>2034</c:v>
                      </c:pt>
                      <c:pt idx="16">
                        <c:v>2035</c:v>
                      </c:pt>
                      <c:pt idx="17">
                        <c:v>2036</c:v>
                      </c:pt>
                      <c:pt idx="18">
                        <c:v>2037</c:v>
                      </c:pt>
                      <c:pt idx="19">
                        <c:v>2038</c:v>
                      </c:pt>
                      <c:pt idx="20">
                        <c:v>2039</c:v>
                      </c:pt>
                      <c:pt idx="21">
                        <c:v>2040</c:v>
                      </c:pt>
                      <c:pt idx="22">
                        <c:v>2041</c:v>
                      </c:pt>
                      <c:pt idx="23">
                        <c:v>2042</c:v>
                      </c:pt>
                      <c:pt idx="24">
                        <c:v>2043</c:v>
                      </c:pt>
                      <c:pt idx="25">
                        <c:v>2044</c:v>
                      </c:pt>
                      <c:pt idx="26">
                        <c:v>2045</c:v>
                      </c:pt>
                      <c:pt idx="27">
                        <c:v>2046</c:v>
                      </c:pt>
                      <c:pt idx="28">
                        <c:v>2047</c:v>
                      </c:pt>
                      <c:pt idx="29">
                        <c:v>2048</c:v>
                      </c:pt>
                      <c:pt idx="30">
                        <c:v>2049</c:v>
                      </c:pt>
                      <c:pt idx="31">
                        <c:v>2050</c:v>
                      </c:pt>
                      <c:pt idx="32">
                        <c:v>2051</c:v>
                      </c:pt>
                      <c:pt idx="33">
                        <c:v>2052</c:v>
                      </c:pt>
                      <c:pt idx="34">
                        <c:v>2053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19C9-484C-855A-437CB323A8BF}"/>
                  </c:ext>
                </c:extLst>
              </c15:ser>
            </c15:filteredLineSeries>
            <c15:filteredLineSeries>
              <c15:ser>
                <c:idx val="1"/>
                <c:order val="1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'Simulación Pepe'!$D$2</c15:sqref>
                        </c15:formulaRef>
                      </c:ext>
                    </c:extLst>
                    <c:strCache>
                      <c:ptCount val="1"/>
                      <c:pt idx="0">
                        <c:v>Salario Previsto</c:v>
                      </c:pt>
                    </c:strCache>
                  </c:strRef>
                </c:tx>
                <c:spPr>
                  <a:ln w="22225" cap="rnd" cmpd="sng" algn="ctr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'Simulación Pepe'!$E$1:$AM$1</c15:sqref>
                        </c15:formulaRef>
                      </c:ext>
                    </c:extLst>
                    <c:numCache>
                      <c:formatCode>General</c:formatCode>
                      <c:ptCount val="35"/>
                      <c:pt idx="0">
                        <c:v>2019</c:v>
                      </c:pt>
                      <c:pt idx="1">
                        <c:v>2020</c:v>
                      </c:pt>
                      <c:pt idx="2">
                        <c:v>2021</c:v>
                      </c:pt>
                      <c:pt idx="3">
                        <c:v>2022</c:v>
                      </c:pt>
                      <c:pt idx="4">
                        <c:v>2023</c:v>
                      </c:pt>
                      <c:pt idx="5">
                        <c:v>2024</c:v>
                      </c:pt>
                      <c:pt idx="6">
                        <c:v>2025</c:v>
                      </c:pt>
                      <c:pt idx="7">
                        <c:v>2026</c:v>
                      </c:pt>
                      <c:pt idx="8">
                        <c:v>2027</c:v>
                      </c:pt>
                      <c:pt idx="9">
                        <c:v>2028</c:v>
                      </c:pt>
                      <c:pt idx="10">
                        <c:v>2029</c:v>
                      </c:pt>
                      <c:pt idx="11">
                        <c:v>2030</c:v>
                      </c:pt>
                      <c:pt idx="12">
                        <c:v>2031</c:v>
                      </c:pt>
                      <c:pt idx="13">
                        <c:v>2032</c:v>
                      </c:pt>
                      <c:pt idx="14">
                        <c:v>2033</c:v>
                      </c:pt>
                      <c:pt idx="15">
                        <c:v>2034</c:v>
                      </c:pt>
                      <c:pt idx="16">
                        <c:v>2035</c:v>
                      </c:pt>
                      <c:pt idx="17">
                        <c:v>2036</c:v>
                      </c:pt>
                      <c:pt idx="18">
                        <c:v>2037</c:v>
                      </c:pt>
                      <c:pt idx="19">
                        <c:v>2038</c:v>
                      </c:pt>
                      <c:pt idx="20">
                        <c:v>2039</c:v>
                      </c:pt>
                      <c:pt idx="21">
                        <c:v>2040</c:v>
                      </c:pt>
                      <c:pt idx="22">
                        <c:v>2041</c:v>
                      </c:pt>
                      <c:pt idx="23">
                        <c:v>2042</c:v>
                      </c:pt>
                      <c:pt idx="24">
                        <c:v>2043</c:v>
                      </c:pt>
                      <c:pt idx="25">
                        <c:v>2044</c:v>
                      </c:pt>
                      <c:pt idx="26">
                        <c:v>2045</c:v>
                      </c:pt>
                      <c:pt idx="27">
                        <c:v>2046</c:v>
                      </c:pt>
                      <c:pt idx="28">
                        <c:v>2047</c:v>
                      </c:pt>
                      <c:pt idx="29">
                        <c:v>2048</c:v>
                      </c:pt>
                      <c:pt idx="30">
                        <c:v>2049</c:v>
                      </c:pt>
                      <c:pt idx="31">
                        <c:v>2050</c:v>
                      </c:pt>
                      <c:pt idx="32">
                        <c:v>2051</c:v>
                      </c:pt>
                      <c:pt idx="33">
                        <c:v>2052</c:v>
                      </c:pt>
                      <c:pt idx="34">
                        <c:v>2053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'Simulación Pepe'!$E$2:$AM$2</c15:sqref>
                        </c15:formulaRef>
                      </c:ext>
                    </c:extLst>
                    <c:numCache>
                      <c:formatCode>_("€"* #,##0.00_);_("€"* \(#,##0.00\);_("€"* "-"??_);_(@_)</c:formatCode>
                      <c:ptCount val="35"/>
                      <c:pt idx="0">
                        <c:v>25000</c:v>
                      </c:pt>
                      <c:pt idx="1">
                        <c:v>25000</c:v>
                      </c:pt>
                      <c:pt idx="2">
                        <c:v>25000</c:v>
                      </c:pt>
                      <c:pt idx="3">
                        <c:v>25000</c:v>
                      </c:pt>
                      <c:pt idx="4">
                        <c:v>25000</c:v>
                      </c:pt>
                      <c:pt idx="5">
                        <c:v>25000</c:v>
                      </c:pt>
                      <c:pt idx="6">
                        <c:v>25000</c:v>
                      </c:pt>
                      <c:pt idx="7">
                        <c:v>25000</c:v>
                      </c:pt>
                      <c:pt idx="8">
                        <c:v>25000</c:v>
                      </c:pt>
                      <c:pt idx="9">
                        <c:v>25000</c:v>
                      </c:pt>
                      <c:pt idx="10">
                        <c:v>25000</c:v>
                      </c:pt>
                      <c:pt idx="11">
                        <c:v>25000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0</c:v>
                      </c:pt>
                      <c:pt idx="19">
                        <c:v>0</c:v>
                      </c:pt>
                      <c:pt idx="20">
                        <c:v>0</c:v>
                      </c:pt>
                      <c:pt idx="21">
                        <c:v>0</c:v>
                      </c:pt>
                      <c:pt idx="22">
                        <c:v>0</c:v>
                      </c:pt>
                      <c:pt idx="23">
                        <c:v>0</c:v>
                      </c:pt>
                      <c:pt idx="24">
                        <c:v>0</c:v>
                      </c:pt>
                      <c:pt idx="25">
                        <c:v>0</c:v>
                      </c:pt>
                      <c:pt idx="26">
                        <c:v>0</c:v>
                      </c:pt>
                      <c:pt idx="27">
                        <c:v>0</c:v>
                      </c:pt>
                      <c:pt idx="28">
                        <c:v>0</c:v>
                      </c:pt>
                      <c:pt idx="29">
                        <c:v>0</c:v>
                      </c:pt>
                      <c:pt idx="30">
                        <c:v>0</c:v>
                      </c:pt>
                      <c:pt idx="31">
                        <c:v>0</c:v>
                      </c:pt>
                      <c:pt idx="32">
                        <c:v>0</c:v>
                      </c:pt>
                      <c:pt idx="33">
                        <c:v>0</c:v>
                      </c:pt>
                      <c:pt idx="34">
                        <c:v>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1-19C9-484C-855A-437CB323A8BF}"/>
                  </c:ext>
                </c:extLst>
              </c15:ser>
            </c15:filteredLineSeries>
            <c15:filteredLineSeries>
              <c15:ser>
                <c:idx val="2"/>
                <c:order val="2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'Simulación Pepe'!$D$3</c15:sqref>
                        </c15:formulaRef>
                      </c:ext>
                    </c:extLst>
                    <c:strCache>
                      <c:ptCount val="1"/>
                      <c:pt idx="0">
                        <c:v>Inversión #1 Valor Previsto</c:v>
                      </c:pt>
                    </c:strCache>
                  </c:strRef>
                </c:tx>
                <c:spPr>
                  <a:ln w="22225" cap="rnd" cmpd="sng" algn="ctr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'Simulación Pepe'!$E$1:$AM$1</c15:sqref>
                        </c15:formulaRef>
                      </c:ext>
                    </c:extLst>
                    <c:numCache>
                      <c:formatCode>General</c:formatCode>
                      <c:ptCount val="35"/>
                      <c:pt idx="0">
                        <c:v>2019</c:v>
                      </c:pt>
                      <c:pt idx="1">
                        <c:v>2020</c:v>
                      </c:pt>
                      <c:pt idx="2">
                        <c:v>2021</c:v>
                      </c:pt>
                      <c:pt idx="3">
                        <c:v>2022</c:v>
                      </c:pt>
                      <c:pt idx="4">
                        <c:v>2023</c:v>
                      </c:pt>
                      <c:pt idx="5">
                        <c:v>2024</c:v>
                      </c:pt>
                      <c:pt idx="6">
                        <c:v>2025</c:v>
                      </c:pt>
                      <c:pt idx="7">
                        <c:v>2026</c:v>
                      </c:pt>
                      <c:pt idx="8">
                        <c:v>2027</c:v>
                      </c:pt>
                      <c:pt idx="9">
                        <c:v>2028</c:v>
                      </c:pt>
                      <c:pt idx="10">
                        <c:v>2029</c:v>
                      </c:pt>
                      <c:pt idx="11">
                        <c:v>2030</c:v>
                      </c:pt>
                      <c:pt idx="12">
                        <c:v>2031</c:v>
                      </c:pt>
                      <c:pt idx="13">
                        <c:v>2032</c:v>
                      </c:pt>
                      <c:pt idx="14">
                        <c:v>2033</c:v>
                      </c:pt>
                      <c:pt idx="15">
                        <c:v>2034</c:v>
                      </c:pt>
                      <c:pt idx="16">
                        <c:v>2035</c:v>
                      </c:pt>
                      <c:pt idx="17">
                        <c:v>2036</c:v>
                      </c:pt>
                      <c:pt idx="18">
                        <c:v>2037</c:v>
                      </c:pt>
                      <c:pt idx="19">
                        <c:v>2038</c:v>
                      </c:pt>
                      <c:pt idx="20">
                        <c:v>2039</c:v>
                      </c:pt>
                      <c:pt idx="21">
                        <c:v>2040</c:v>
                      </c:pt>
                      <c:pt idx="22">
                        <c:v>2041</c:v>
                      </c:pt>
                      <c:pt idx="23">
                        <c:v>2042</c:v>
                      </c:pt>
                      <c:pt idx="24">
                        <c:v>2043</c:v>
                      </c:pt>
                      <c:pt idx="25">
                        <c:v>2044</c:v>
                      </c:pt>
                      <c:pt idx="26">
                        <c:v>2045</c:v>
                      </c:pt>
                      <c:pt idx="27">
                        <c:v>2046</c:v>
                      </c:pt>
                      <c:pt idx="28">
                        <c:v>2047</c:v>
                      </c:pt>
                      <c:pt idx="29">
                        <c:v>2048</c:v>
                      </c:pt>
                      <c:pt idx="30">
                        <c:v>2049</c:v>
                      </c:pt>
                      <c:pt idx="31">
                        <c:v>2050</c:v>
                      </c:pt>
                      <c:pt idx="32">
                        <c:v>2051</c:v>
                      </c:pt>
                      <c:pt idx="33">
                        <c:v>2052</c:v>
                      </c:pt>
                      <c:pt idx="34">
                        <c:v>2053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'Simulación Pepe'!$E$3:$AM$3</c15:sqref>
                        </c15:formulaRef>
                      </c:ext>
                    </c:extLst>
                    <c:numCache>
                      <c:formatCode>_("€"* #,##0.00_);_("€"* \(#,##0.00\);_("€"* "-"??_);_(@_)</c:formatCode>
                      <c:ptCount val="35"/>
                      <c:pt idx="0">
                        <c:v>2000</c:v>
                      </c:pt>
                      <c:pt idx="1">
                        <c:v>5680</c:v>
                      </c:pt>
                      <c:pt idx="2">
                        <c:v>9507.2000000000007</c:v>
                      </c:pt>
                      <c:pt idx="3">
                        <c:v>13487.488000000001</c:v>
                      </c:pt>
                      <c:pt idx="4">
                        <c:v>17626.987520000002</c:v>
                      </c:pt>
                      <c:pt idx="5">
                        <c:v>21932.067020800001</c:v>
                      </c:pt>
                      <c:pt idx="6">
                        <c:v>26409.349701632</c:v>
                      </c:pt>
                      <c:pt idx="7">
                        <c:v>31065.723689697279</c:v>
                      </c:pt>
                      <c:pt idx="8">
                        <c:v>35908.35263728517</c:v>
                      </c:pt>
                      <c:pt idx="9">
                        <c:v>40944.686742776576</c:v>
                      </c:pt>
                      <c:pt idx="10">
                        <c:v>46182.474212487636</c:v>
                      </c:pt>
                      <c:pt idx="11">
                        <c:v>51629.77318098714</c:v>
                      </c:pt>
                      <c:pt idx="12">
                        <c:v>57294.964108226624</c:v>
                      </c:pt>
                      <c:pt idx="13">
                        <c:v>57294.964108226624</c:v>
                      </c:pt>
                      <c:pt idx="14">
                        <c:v>57294.964108226624</c:v>
                      </c:pt>
                      <c:pt idx="15">
                        <c:v>57294.964108226624</c:v>
                      </c:pt>
                      <c:pt idx="16">
                        <c:v>57294.964108226624</c:v>
                      </c:pt>
                      <c:pt idx="17">
                        <c:v>57294.964108226624</c:v>
                      </c:pt>
                      <c:pt idx="18">
                        <c:v>57294.964108226624</c:v>
                      </c:pt>
                      <c:pt idx="19">
                        <c:v>57294.964108226624</c:v>
                      </c:pt>
                      <c:pt idx="20">
                        <c:v>57294.964108226624</c:v>
                      </c:pt>
                      <c:pt idx="21">
                        <c:v>57294.964108226624</c:v>
                      </c:pt>
                      <c:pt idx="22">
                        <c:v>57294.964108226624</c:v>
                      </c:pt>
                      <c:pt idx="23">
                        <c:v>57294.964108226624</c:v>
                      </c:pt>
                      <c:pt idx="24">
                        <c:v>57294.964108226624</c:v>
                      </c:pt>
                      <c:pt idx="25">
                        <c:v>57294.964108226624</c:v>
                      </c:pt>
                      <c:pt idx="26">
                        <c:v>57294.964108226624</c:v>
                      </c:pt>
                      <c:pt idx="27">
                        <c:v>57294.964108226624</c:v>
                      </c:pt>
                      <c:pt idx="28">
                        <c:v>57294.964108226624</c:v>
                      </c:pt>
                      <c:pt idx="29">
                        <c:v>57294.964108226624</c:v>
                      </c:pt>
                      <c:pt idx="30">
                        <c:v>57294.964108226624</c:v>
                      </c:pt>
                      <c:pt idx="31">
                        <c:v>57294.964108226624</c:v>
                      </c:pt>
                      <c:pt idx="32">
                        <c:v>57294.964108226624</c:v>
                      </c:pt>
                      <c:pt idx="33">
                        <c:v>57294.964108226624</c:v>
                      </c:pt>
                      <c:pt idx="34">
                        <c:v>57294.964108226624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2-19C9-484C-855A-437CB323A8BF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'Simulación Pepe'!$D$4</c15:sqref>
                        </c15:formulaRef>
                      </c:ext>
                    </c:extLst>
                    <c:strCache>
                      <c:ptCount val="1"/>
                      <c:pt idx="0">
                        <c:v>Inversión #1 % Rentabilidad Prevista</c:v>
                      </c:pt>
                    </c:strCache>
                  </c:strRef>
                </c:tx>
                <c:spPr>
                  <a:ln w="22225" cap="rnd" cmpd="sng" algn="ctr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'Simulación Pepe'!$E$1:$AM$1</c15:sqref>
                        </c15:formulaRef>
                      </c:ext>
                    </c:extLst>
                    <c:numCache>
                      <c:formatCode>General</c:formatCode>
                      <c:ptCount val="35"/>
                      <c:pt idx="0">
                        <c:v>2019</c:v>
                      </c:pt>
                      <c:pt idx="1">
                        <c:v>2020</c:v>
                      </c:pt>
                      <c:pt idx="2">
                        <c:v>2021</c:v>
                      </c:pt>
                      <c:pt idx="3">
                        <c:v>2022</c:v>
                      </c:pt>
                      <c:pt idx="4">
                        <c:v>2023</c:v>
                      </c:pt>
                      <c:pt idx="5">
                        <c:v>2024</c:v>
                      </c:pt>
                      <c:pt idx="6">
                        <c:v>2025</c:v>
                      </c:pt>
                      <c:pt idx="7">
                        <c:v>2026</c:v>
                      </c:pt>
                      <c:pt idx="8">
                        <c:v>2027</c:v>
                      </c:pt>
                      <c:pt idx="9">
                        <c:v>2028</c:v>
                      </c:pt>
                      <c:pt idx="10">
                        <c:v>2029</c:v>
                      </c:pt>
                      <c:pt idx="11">
                        <c:v>2030</c:v>
                      </c:pt>
                      <c:pt idx="12">
                        <c:v>2031</c:v>
                      </c:pt>
                      <c:pt idx="13">
                        <c:v>2032</c:v>
                      </c:pt>
                      <c:pt idx="14">
                        <c:v>2033</c:v>
                      </c:pt>
                      <c:pt idx="15">
                        <c:v>2034</c:v>
                      </c:pt>
                      <c:pt idx="16">
                        <c:v>2035</c:v>
                      </c:pt>
                      <c:pt idx="17">
                        <c:v>2036</c:v>
                      </c:pt>
                      <c:pt idx="18">
                        <c:v>2037</c:v>
                      </c:pt>
                      <c:pt idx="19">
                        <c:v>2038</c:v>
                      </c:pt>
                      <c:pt idx="20">
                        <c:v>2039</c:v>
                      </c:pt>
                      <c:pt idx="21">
                        <c:v>2040</c:v>
                      </c:pt>
                      <c:pt idx="22">
                        <c:v>2041</c:v>
                      </c:pt>
                      <c:pt idx="23">
                        <c:v>2042</c:v>
                      </c:pt>
                      <c:pt idx="24">
                        <c:v>2043</c:v>
                      </c:pt>
                      <c:pt idx="25">
                        <c:v>2044</c:v>
                      </c:pt>
                      <c:pt idx="26">
                        <c:v>2045</c:v>
                      </c:pt>
                      <c:pt idx="27">
                        <c:v>2046</c:v>
                      </c:pt>
                      <c:pt idx="28">
                        <c:v>2047</c:v>
                      </c:pt>
                      <c:pt idx="29">
                        <c:v>2048</c:v>
                      </c:pt>
                      <c:pt idx="30">
                        <c:v>2049</c:v>
                      </c:pt>
                      <c:pt idx="31">
                        <c:v>2050</c:v>
                      </c:pt>
                      <c:pt idx="32">
                        <c:v>2051</c:v>
                      </c:pt>
                      <c:pt idx="33">
                        <c:v>2052</c:v>
                      </c:pt>
                      <c:pt idx="34">
                        <c:v>2053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'Simulación Pepe'!$E$4:$AM$4</c15:sqref>
                        </c15:formulaRef>
                      </c:ext>
                    </c:extLst>
                    <c:numCache>
                      <c:formatCode>0.00%</c:formatCode>
                      <c:ptCount val="35"/>
                      <c:pt idx="0">
                        <c:v>0.04</c:v>
                      </c:pt>
                      <c:pt idx="1">
                        <c:v>0.04</c:v>
                      </c:pt>
                      <c:pt idx="2">
                        <c:v>0.04</c:v>
                      </c:pt>
                      <c:pt idx="3">
                        <c:v>0.04</c:v>
                      </c:pt>
                      <c:pt idx="4">
                        <c:v>0.04</c:v>
                      </c:pt>
                      <c:pt idx="5">
                        <c:v>0.04</c:v>
                      </c:pt>
                      <c:pt idx="6">
                        <c:v>0.04</c:v>
                      </c:pt>
                      <c:pt idx="7">
                        <c:v>0.04</c:v>
                      </c:pt>
                      <c:pt idx="8">
                        <c:v>0.04</c:v>
                      </c:pt>
                      <c:pt idx="9">
                        <c:v>0.04</c:v>
                      </c:pt>
                      <c:pt idx="10">
                        <c:v>0.04</c:v>
                      </c:pt>
                      <c:pt idx="11">
                        <c:v>0.04</c:v>
                      </c:pt>
                      <c:pt idx="12">
                        <c:v>0.04</c:v>
                      </c:pt>
                      <c:pt idx="13">
                        <c:v>0.04</c:v>
                      </c:pt>
                      <c:pt idx="14">
                        <c:v>0.04</c:v>
                      </c:pt>
                      <c:pt idx="15">
                        <c:v>0.04</c:v>
                      </c:pt>
                      <c:pt idx="16">
                        <c:v>0.04</c:v>
                      </c:pt>
                      <c:pt idx="17">
                        <c:v>0.04</c:v>
                      </c:pt>
                      <c:pt idx="18">
                        <c:v>0.04</c:v>
                      </c:pt>
                      <c:pt idx="19">
                        <c:v>0.04</c:v>
                      </c:pt>
                      <c:pt idx="20">
                        <c:v>0.04</c:v>
                      </c:pt>
                      <c:pt idx="21">
                        <c:v>0.04</c:v>
                      </c:pt>
                      <c:pt idx="22">
                        <c:v>0.04</c:v>
                      </c:pt>
                      <c:pt idx="23">
                        <c:v>0.04</c:v>
                      </c:pt>
                      <c:pt idx="24">
                        <c:v>0.04</c:v>
                      </c:pt>
                      <c:pt idx="25">
                        <c:v>0.04</c:v>
                      </c:pt>
                      <c:pt idx="26">
                        <c:v>0.04</c:v>
                      </c:pt>
                      <c:pt idx="27">
                        <c:v>0.04</c:v>
                      </c:pt>
                      <c:pt idx="28">
                        <c:v>0.04</c:v>
                      </c:pt>
                      <c:pt idx="29">
                        <c:v>0.04</c:v>
                      </c:pt>
                      <c:pt idx="30">
                        <c:v>0.04</c:v>
                      </c:pt>
                      <c:pt idx="31">
                        <c:v>0.04</c:v>
                      </c:pt>
                      <c:pt idx="32">
                        <c:v>0.04</c:v>
                      </c:pt>
                      <c:pt idx="33">
                        <c:v>0.04</c:v>
                      </c:pt>
                      <c:pt idx="34">
                        <c:v>0.04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3-19C9-484C-855A-437CB323A8BF}"/>
                  </c:ext>
                </c:extLst>
              </c15:ser>
            </c15:filteredLineSeries>
            <c15:filteredLineSeries>
              <c15:ser>
                <c:idx val="4"/>
                <c:order val="4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'Simulación Pepe'!$D$5</c15:sqref>
                        </c15:formulaRef>
                      </c:ext>
                    </c:extLst>
                    <c:strCache>
                      <c:ptCount val="1"/>
                      <c:pt idx="0">
                        <c:v>Inversión #1 Ingresos por Inversión Previstos</c:v>
                      </c:pt>
                    </c:strCache>
                  </c:strRef>
                </c:tx>
                <c:spPr>
                  <a:ln w="22225" cap="rnd" cmpd="sng" algn="ctr">
                    <a:solidFill>
                      <a:schemeClr val="accent5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'Simulación Pepe'!$E$1:$AM$1</c15:sqref>
                        </c15:formulaRef>
                      </c:ext>
                    </c:extLst>
                    <c:numCache>
                      <c:formatCode>General</c:formatCode>
                      <c:ptCount val="35"/>
                      <c:pt idx="0">
                        <c:v>2019</c:v>
                      </c:pt>
                      <c:pt idx="1">
                        <c:v>2020</c:v>
                      </c:pt>
                      <c:pt idx="2">
                        <c:v>2021</c:v>
                      </c:pt>
                      <c:pt idx="3">
                        <c:v>2022</c:v>
                      </c:pt>
                      <c:pt idx="4">
                        <c:v>2023</c:v>
                      </c:pt>
                      <c:pt idx="5">
                        <c:v>2024</c:v>
                      </c:pt>
                      <c:pt idx="6">
                        <c:v>2025</c:v>
                      </c:pt>
                      <c:pt idx="7">
                        <c:v>2026</c:v>
                      </c:pt>
                      <c:pt idx="8">
                        <c:v>2027</c:v>
                      </c:pt>
                      <c:pt idx="9">
                        <c:v>2028</c:v>
                      </c:pt>
                      <c:pt idx="10">
                        <c:v>2029</c:v>
                      </c:pt>
                      <c:pt idx="11">
                        <c:v>2030</c:v>
                      </c:pt>
                      <c:pt idx="12">
                        <c:v>2031</c:v>
                      </c:pt>
                      <c:pt idx="13">
                        <c:v>2032</c:v>
                      </c:pt>
                      <c:pt idx="14">
                        <c:v>2033</c:v>
                      </c:pt>
                      <c:pt idx="15">
                        <c:v>2034</c:v>
                      </c:pt>
                      <c:pt idx="16">
                        <c:v>2035</c:v>
                      </c:pt>
                      <c:pt idx="17">
                        <c:v>2036</c:v>
                      </c:pt>
                      <c:pt idx="18">
                        <c:v>2037</c:v>
                      </c:pt>
                      <c:pt idx="19">
                        <c:v>2038</c:v>
                      </c:pt>
                      <c:pt idx="20">
                        <c:v>2039</c:v>
                      </c:pt>
                      <c:pt idx="21">
                        <c:v>2040</c:v>
                      </c:pt>
                      <c:pt idx="22">
                        <c:v>2041</c:v>
                      </c:pt>
                      <c:pt idx="23">
                        <c:v>2042</c:v>
                      </c:pt>
                      <c:pt idx="24">
                        <c:v>2043</c:v>
                      </c:pt>
                      <c:pt idx="25">
                        <c:v>2044</c:v>
                      </c:pt>
                      <c:pt idx="26">
                        <c:v>2045</c:v>
                      </c:pt>
                      <c:pt idx="27">
                        <c:v>2046</c:v>
                      </c:pt>
                      <c:pt idx="28">
                        <c:v>2047</c:v>
                      </c:pt>
                      <c:pt idx="29">
                        <c:v>2048</c:v>
                      </c:pt>
                      <c:pt idx="30">
                        <c:v>2049</c:v>
                      </c:pt>
                      <c:pt idx="31">
                        <c:v>2050</c:v>
                      </c:pt>
                      <c:pt idx="32">
                        <c:v>2051</c:v>
                      </c:pt>
                      <c:pt idx="33">
                        <c:v>2052</c:v>
                      </c:pt>
                      <c:pt idx="34">
                        <c:v>2053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'Simulación Pepe'!$E$5:$AM$5</c15:sqref>
                        </c15:formulaRef>
                      </c:ext>
                    </c:extLst>
                    <c:numCache>
                      <c:formatCode>_("€"* #,##0.00_);_("€"* \(#,##0.00\);_("€"* "-"??_);_(@_)</c:formatCode>
                      <c:ptCount val="35"/>
                      <c:pt idx="0">
                        <c:v>80</c:v>
                      </c:pt>
                      <c:pt idx="1">
                        <c:v>227.20000000000002</c:v>
                      </c:pt>
                      <c:pt idx="2">
                        <c:v>380.28800000000001</c:v>
                      </c:pt>
                      <c:pt idx="3">
                        <c:v>539.49952000000008</c:v>
                      </c:pt>
                      <c:pt idx="4">
                        <c:v>705.07950080000012</c:v>
                      </c:pt>
                      <c:pt idx="5">
                        <c:v>877.2826808320001</c:v>
                      </c:pt>
                      <c:pt idx="6">
                        <c:v>1056.3739880652799</c:v>
                      </c:pt>
                      <c:pt idx="7">
                        <c:v>1242.6289475878912</c:v>
                      </c:pt>
                      <c:pt idx="8">
                        <c:v>1436.3341054914069</c:v>
                      </c:pt>
                      <c:pt idx="9">
                        <c:v>1637.7874697110631</c:v>
                      </c:pt>
                      <c:pt idx="10">
                        <c:v>1847.2989684995055</c:v>
                      </c:pt>
                      <c:pt idx="11">
                        <c:v>2065.1909272394855</c:v>
                      </c:pt>
                      <c:pt idx="12">
                        <c:v>2291.7985643290649</c:v>
                      </c:pt>
                      <c:pt idx="13">
                        <c:v>2291.7985643290649</c:v>
                      </c:pt>
                      <c:pt idx="14">
                        <c:v>2291.7985643290649</c:v>
                      </c:pt>
                      <c:pt idx="15">
                        <c:v>2291.7985643290649</c:v>
                      </c:pt>
                      <c:pt idx="16">
                        <c:v>2291.7985643290649</c:v>
                      </c:pt>
                      <c:pt idx="17">
                        <c:v>2291.7985643290649</c:v>
                      </c:pt>
                      <c:pt idx="18">
                        <c:v>2291.7985643290649</c:v>
                      </c:pt>
                      <c:pt idx="19">
                        <c:v>2291.7985643290649</c:v>
                      </c:pt>
                      <c:pt idx="20">
                        <c:v>2291.7985643290649</c:v>
                      </c:pt>
                      <c:pt idx="21">
                        <c:v>2291.7985643290649</c:v>
                      </c:pt>
                      <c:pt idx="22">
                        <c:v>2291.7985643290649</c:v>
                      </c:pt>
                      <c:pt idx="23">
                        <c:v>2291.7985643290649</c:v>
                      </c:pt>
                      <c:pt idx="24">
                        <c:v>2291.7985643290649</c:v>
                      </c:pt>
                      <c:pt idx="25">
                        <c:v>2291.7985643290649</c:v>
                      </c:pt>
                      <c:pt idx="26">
                        <c:v>2291.7985643290649</c:v>
                      </c:pt>
                      <c:pt idx="27">
                        <c:v>2291.7985643290649</c:v>
                      </c:pt>
                      <c:pt idx="28">
                        <c:v>2291.7985643290649</c:v>
                      </c:pt>
                      <c:pt idx="29">
                        <c:v>2291.7985643290649</c:v>
                      </c:pt>
                      <c:pt idx="30">
                        <c:v>2291.7985643290649</c:v>
                      </c:pt>
                      <c:pt idx="31">
                        <c:v>2291.7985643290649</c:v>
                      </c:pt>
                      <c:pt idx="32">
                        <c:v>2291.7985643290649</c:v>
                      </c:pt>
                      <c:pt idx="33">
                        <c:v>2291.7985643290649</c:v>
                      </c:pt>
                      <c:pt idx="34">
                        <c:v>2291.7985643290649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4-19C9-484C-855A-437CB323A8BF}"/>
                  </c:ext>
                </c:extLst>
              </c15:ser>
            </c15:filteredLineSeries>
            <c15:filteredLineSeries>
              <c15:ser>
                <c:idx val="5"/>
                <c:order val="5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'Simulación Pepe'!$D$6</c15:sqref>
                        </c15:formulaRef>
                      </c:ext>
                    </c:extLst>
                    <c:strCache>
                      <c:ptCount val="1"/>
                      <c:pt idx="0">
                        <c:v>Inversión #2 Valor Previsto</c:v>
                      </c:pt>
                    </c:strCache>
                  </c:strRef>
                </c:tx>
                <c:spPr>
                  <a:ln w="22225" cap="rnd" cmpd="sng" algn="ctr">
                    <a:solidFill>
                      <a:schemeClr val="accent6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'Simulación Pepe'!$E$1:$AM$1</c15:sqref>
                        </c15:formulaRef>
                      </c:ext>
                    </c:extLst>
                    <c:numCache>
                      <c:formatCode>General</c:formatCode>
                      <c:ptCount val="35"/>
                      <c:pt idx="0">
                        <c:v>2019</c:v>
                      </c:pt>
                      <c:pt idx="1">
                        <c:v>2020</c:v>
                      </c:pt>
                      <c:pt idx="2">
                        <c:v>2021</c:v>
                      </c:pt>
                      <c:pt idx="3">
                        <c:v>2022</c:v>
                      </c:pt>
                      <c:pt idx="4">
                        <c:v>2023</c:v>
                      </c:pt>
                      <c:pt idx="5">
                        <c:v>2024</c:v>
                      </c:pt>
                      <c:pt idx="6">
                        <c:v>2025</c:v>
                      </c:pt>
                      <c:pt idx="7">
                        <c:v>2026</c:v>
                      </c:pt>
                      <c:pt idx="8">
                        <c:v>2027</c:v>
                      </c:pt>
                      <c:pt idx="9">
                        <c:v>2028</c:v>
                      </c:pt>
                      <c:pt idx="10">
                        <c:v>2029</c:v>
                      </c:pt>
                      <c:pt idx="11">
                        <c:v>2030</c:v>
                      </c:pt>
                      <c:pt idx="12">
                        <c:v>2031</c:v>
                      </c:pt>
                      <c:pt idx="13">
                        <c:v>2032</c:v>
                      </c:pt>
                      <c:pt idx="14">
                        <c:v>2033</c:v>
                      </c:pt>
                      <c:pt idx="15">
                        <c:v>2034</c:v>
                      </c:pt>
                      <c:pt idx="16">
                        <c:v>2035</c:v>
                      </c:pt>
                      <c:pt idx="17">
                        <c:v>2036</c:v>
                      </c:pt>
                      <c:pt idx="18">
                        <c:v>2037</c:v>
                      </c:pt>
                      <c:pt idx="19">
                        <c:v>2038</c:v>
                      </c:pt>
                      <c:pt idx="20">
                        <c:v>2039</c:v>
                      </c:pt>
                      <c:pt idx="21">
                        <c:v>2040</c:v>
                      </c:pt>
                      <c:pt idx="22">
                        <c:v>2041</c:v>
                      </c:pt>
                      <c:pt idx="23">
                        <c:v>2042</c:v>
                      </c:pt>
                      <c:pt idx="24">
                        <c:v>2043</c:v>
                      </c:pt>
                      <c:pt idx="25">
                        <c:v>2044</c:v>
                      </c:pt>
                      <c:pt idx="26">
                        <c:v>2045</c:v>
                      </c:pt>
                      <c:pt idx="27">
                        <c:v>2046</c:v>
                      </c:pt>
                      <c:pt idx="28">
                        <c:v>2047</c:v>
                      </c:pt>
                      <c:pt idx="29">
                        <c:v>2048</c:v>
                      </c:pt>
                      <c:pt idx="30">
                        <c:v>2049</c:v>
                      </c:pt>
                      <c:pt idx="31">
                        <c:v>2050</c:v>
                      </c:pt>
                      <c:pt idx="32">
                        <c:v>2051</c:v>
                      </c:pt>
                      <c:pt idx="33">
                        <c:v>2052</c:v>
                      </c:pt>
                      <c:pt idx="34">
                        <c:v>2053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'Simulación Pepe'!$E$6:$AM$6</c15:sqref>
                        </c15:formulaRef>
                      </c:ext>
                    </c:extLst>
                    <c:numCache>
                      <c:formatCode>_("€"* #,##0.00_);_("€"* \(#,##0.00\);_("€"* "-"??_);_(@_)</c:formatCode>
                      <c:ptCount val="35"/>
                      <c:pt idx="0">
                        <c:v>8000</c:v>
                      </c:pt>
                      <c:pt idx="1">
                        <c:v>15680</c:v>
                      </c:pt>
                      <c:pt idx="2">
                        <c:v>23820.799999999999</c:v>
                      </c:pt>
                      <c:pt idx="3">
                        <c:v>32450.047999999999</c:v>
                      </c:pt>
                      <c:pt idx="4">
                        <c:v>41597.050879999995</c:v>
                      </c:pt>
                      <c:pt idx="5">
                        <c:v>51292.873932799994</c:v>
                      </c:pt>
                      <c:pt idx="6">
                        <c:v>61570.446368767996</c:v>
                      </c:pt>
                      <c:pt idx="7">
                        <c:v>72464.673150894087</c:v>
                      </c:pt>
                      <c:pt idx="8">
                        <c:v>84012.553539947738</c:v>
                      </c:pt>
                      <c:pt idx="9">
                        <c:v>96253.306752344608</c:v>
                      </c:pt>
                      <c:pt idx="10">
                        <c:v>109228.50515748528</c:v>
                      </c:pt>
                      <c:pt idx="11">
                        <c:v>122982.2154669344</c:v>
                      </c:pt>
                      <c:pt idx="12">
                        <c:v>137561.14839495046</c:v>
                      </c:pt>
                      <c:pt idx="13">
                        <c:v>137561.14839495046</c:v>
                      </c:pt>
                      <c:pt idx="14">
                        <c:v>137561.14839495046</c:v>
                      </c:pt>
                      <c:pt idx="15">
                        <c:v>137561.14839495046</c:v>
                      </c:pt>
                      <c:pt idx="16">
                        <c:v>137561.14839495046</c:v>
                      </c:pt>
                      <c:pt idx="17">
                        <c:v>137561.14839495046</c:v>
                      </c:pt>
                      <c:pt idx="18">
                        <c:v>137561.14839495046</c:v>
                      </c:pt>
                      <c:pt idx="19">
                        <c:v>137561.14839495046</c:v>
                      </c:pt>
                      <c:pt idx="20">
                        <c:v>137561.14839495046</c:v>
                      </c:pt>
                      <c:pt idx="21">
                        <c:v>137561.14839495046</c:v>
                      </c:pt>
                      <c:pt idx="22">
                        <c:v>137561.14839495046</c:v>
                      </c:pt>
                      <c:pt idx="23">
                        <c:v>137561.14839495046</c:v>
                      </c:pt>
                      <c:pt idx="24">
                        <c:v>137561.14839495046</c:v>
                      </c:pt>
                      <c:pt idx="25">
                        <c:v>137561.14839495046</c:v>
                      </c:pt>
                      <c:pt idx="26">
                        <c:v>137561.14839495046</c:v>
                      </c:pt>
                      <c:pt idx="27">
                        <c:v>137561.14839495046</c:v>
                      </c:pt>
                      <c:pt idx="28">
                        <c:v>137561.14839495046</c:v>
                      </c:pt>
                      <c:pt idx="29">
                        <c:v>137561.14839495046</c:v>
                      </c:pt>
                      <c:pt idx="30">
                        <c:v>137561.14839495046</c:v>
                      </c:pt>
                      <c:pt idx="31">
                        <c:v>137561.14839495046</c:v>
                      </c:pt>
                      <c:pt idx="32">
                        <c:v>137561.14839495046</c:v>
                      </c:pt>
                      <c:pt idx="33">
                        <c:v>137561.14839495046</c:v>
                      </c:pt>
                      <c:pt idx="34">
                        <c:v>137561.14839495046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5-19C9-484C-855A-437CB323A8BF}"/>
                  </c:ext>
                </c:extLst>
              </c15:ser>
            </c15:filteredLineSeries>
            <c15:filteredLineSeries>
              <c15:ser>
                <c:idx val="6"/>
                <c:order val="6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'Simulación Pepe'!$D$7</c15:sqref>
                        </c15:formulaRef>
                      </c:ext>
                    </c:extLst>
                    <c:strCache>
                      <c:ptCount val="1"/>
                      <c:pt idx="0">
                        <c:v>Inversión #2 % Rentabilidad Prevista</c:v>
                      </c:pt>
                    </c:strCache>
                  </c:strRef>
                </c:tx>
                <c:spPr>
                  <a:ln w="22225" cap="rnd" cmpd="sng" algn="ctr">
                    <a:solidFill>
                      <a:schemeClr val="accent1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'Simulación Pepe'!$E$1:$AM$1</c15:sqref>
                        </c15:formulaRef>
                      </c:ext>
                    </c:extLst>
                    <c:numCache>
                      <c:formatCode>General</c:formatCode>
                      <c:ptCount val="35"/>
                      <c:pt idx="0">
                        <c:v>2019</c:v>
                      </c:pt>
                      <c:pt idx="1">
                        <c:v>2020</c:v>
                      </c:pt>
                      <c:pt idx="2">
                        <c:v>2021</c:v>
                      </c:pt>
                      <c:pt idx="3">
                        <c:v>2022</c:v>
                      </c:pt>
                      <c:pt idx="4">
                        <c:v>2023</c:v>
                      </c:pt>
                      <c:pt idx="5">
                        <c:v>2024</c:v>
                      </c:pt>
                      <c:pt idx="6">
                        <c:v>2025</c:v>
                      </c:pt>
                      <c:pt idx="7">
                        <c:v>2026</c:v>
                      </c:pt>
                      <c:pt idx="8">
                        <c:v>2027</c:v>
                      </c:pt>
                      <c:pt idx="9">
                        <c:v>2028</c:v>
                      </c:pt>
                      <c:pt idx="10">
                        <c:v>2029</c:v>
                      </c:pt>
                      <c:pt idx="11">
                        <c:v>2030</c:v>
                      </c:pt>
                      <c:pt idx="12">
                        <c:v>2031</c:v>
                      </c:pt>
                      <c:pt idx="13">
                        <c:v>2032</c:v>
                      </c:pt>
                      <c:pt idx="14">
                        <c:v>2033</c:v>
                      </c:pt>
                      <c:pt idx="15">
                        <c:v>2034</c:v>
                      </c:pt>
                      <c:pt idx="16">
                        <c:v>2035</c:v>
                      </c:pt>
                      <c:pt idx="17">
                        <c:v>2036</c:v>
                      </c:pt>
                      <c:pt idx="18">
                        <c:v>2037</c:v>
                      </c:pt>
                      <c:pt idx="19">
                        <c:v>2038</c:v>
                      </c:pt>
                      <c:pt idx="20">
                        <c:v>2039</c:v>
                      </c:pt>
                      <c:pt idx="21">
                        <c:v>2040</c:v>
                      </c:pt>
                      <c:pt idx="22">
                        <c:v>2041</c:v>
                      </c:pt>
                      <c:pt idx="23">
                        <c:v>2042</c:v>
                      </c:pt>
                      <c:pt idx="24">
                        <c:v>2043</c:v>
                      </c:pt>
                      <c:pt idx="25">
                        <c:v>2044</c:v>
                      </c:pt>
                      <c:pt idx="26">
                        <c:v>2045</c:v>
                      </c:pt>
                      <c:pt idx="27">
                        <c:v>2046</c:v>
                      </c:pt>
                      <c:pt idx="28">
                        <c:v>2047</c:v>
                      </c:pt>
                      <c:pt idx="29">
                        <c:v>2048</c:v>
                      </c:pt>
                      <c:pt idx="30">
                        <c:v>2049</c:v>
                      </c:pt>
                      <c:pt idx="31">
                        <c:v>2050</c:v>
                      </c:pt>
                      <c:pt idx="32">
                        <c:v>2051</c:v>
                      </c:pt>
                      <c:pt idx="33">
                        <c:v>2052</c:v>
                      </c:pt>
                      <c:pt idx="34">
                        <c:v>2053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'Simulación Pepe'!$E$7:$AM$7</c15:sqref>
                        </c15:formulaRef>
                      </c:ext>
                    </c:extLst>
                    <c:numCache>
                      <c:formatCode>0.00%</c:formatCode>
                      <c:ptCount val="35"/>
                      <c:pt idx="0">
                        <c:v>0.06</c:v>
                      </c:pt>
                      <c:pt idx="1">
                        <c:v>0.06</c:v>
                      </c:pt>
                      <c:pt idx="2">
                        <c:v>0.06</c:v>
                      </c:pt>
                      <c:pt idx="3">
                        <c:v>0.06</c:v>
                      </c:pt>
                      <c:pt idx="4">
                        <c:v>0.06</c:v>
                      </c:pt>
                      <c:pt idx="5">
                        <c:v>0.06</c:v>
                      </c:pt>
                      <c:pt idx="6">
                        <c:v>0.06</c:v>
                      </c:pt>
                      <c:pt idx="7">
                        <c:v>0.06</c:v>
                      </c:pt>
                      <c:pt idx="8">
                        <c:v>0.06</c:v>
                      </c:pt>
                      <c:pt idx="9">
                        <c:v>0.06</c:v>
                      </c:pt>
                      <c:pt idx="10">
                        <c:v>0.06</c:v>
                      </c:pt>
                      <c:pt idx="11">
                        <c:v>0.06</c:v>
                      </c:pt>
                      <c:pt idx="12">
                        <c:v>0.06</c:v>
                      </c:pt>
                      <c:pt idx="13">
                        <c:v>0.06</c:v>
                      </c:pt>
                      <c:pt idx="14">
                        <c:v>0.06</c:v>
                      </c:pt>
                      <c:pt idx="15">
                        <c:v>0.06</c:v>
                      </c:pt>
                      <c:pt idx="16">
                        <c:v>0.06</c:v>
                      </c:pt>
                      <c:pt idx="17">
                        <c:v>0.06</c:v>
                      </c:pt>
                      <c:pt idx="18">
                        <c:v>0.06</c:v>
                      </c:pt>
                      <c:pt idx="19">
                        <c:v>0.06</c:v>
                      </c:pt>
                      <c:pt idx="20">
                        <c:v>0.06</c:v>
                      </c:pt>
                      <c:pt idx="21">
                        <c:v>0.06</c:v>
                      </c:pt>
                      <c:pt idx="22">
                        <c:v>0.06</c:v>
                      </c:pt>
                      <c:pt idx="23">
                        <c:v>0.06</c:v>
                      </c:pt>
                      <c:pt idx="24">
                        <c:v>0.06</c:v>
                      </c:pt>
                      <c:pt idx="25">
                        <c:v>0.06</c:v>
                      </c:pt>
                      <c:pt idx="26">
                        <c:v>0.06</c:v>
                      </c:pt>
                      <c:pt idx="27">
                        <c:v>0.06</c:v>
                      </c:pt>
                      <c:pt idx="28">
                        <c:v>0.06</c:v>
                      </c:pt>
                      <c:pt idx="29">
                        <c:v>0.06</c:v>
                      </c:pt>
                      <c:pt idx="30">
                        <c:v>0.06</c:v>
                      </c:pt>
                      <c:pt idx="31">
                        <c:v>0.06</c:v>
                      </c:pt>
                      <c:pt idx="32">
                        <c:v>0.06</c:v>
                      </c:pt>
                      <c:pt idx="33">
                        <c:v>0.06</c:v>
                      </c:pt>
                      <c:pt idx="34">
                        <c:v>0.06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6-19C9-484C-855A-437CB323A8BF}"/>
                  </c:ext>
                </c:extLst>
              </c15:ser>
            </c15:filteredLineSeries>
            <c15:filteredLineSeries>
              <c15:ser>
                <c:idx val="7"/>
                <c:order val="7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'Simulación Pepe'!$D$8</c15:sqref>
                        </c15:formulaRef>
                      </c:ext>
                    </c:extLst>
                    <c:strCache>
                      <c:ptCount val="1"/>
                      <c:pt idx="0">
                        <c:v>Inversión #2 Ingresos por Inversión Previstos</c:v>
                      </c:pt>
                    </c:strCache>
                  </c:strRef>
                </c:tx>
                <c:spPr>
                  <a:ln w="22225" cap="rnd" cmpd="sng" algn="ctr">
                    <a:solidFill>
                      <a:schemeClr val="accent2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'Simulación Pepe'!$E$1:$AM$1</c15:sqref>
                        </c15:formulaRef>
                      </c:ext>
                    </c:extLst>
                    <c:numCache>
                      <c:formatCode>General</c:formatCode>
                      <c:ptCount val="35"/>
                      <c:pt idx="0">
                        <c:v>2019</c:v>
                      </c:pt>
                      <c:pt idx="1">
                        <c:v>2020</c:v>
                      </c:pt>
                      <c:pt idx="2">
                        <c:v>2021</c:v>
                      </c:pt>
                      <c:pt idx="3">
                        <c:v>2022</c:v>
                      </c:pt>
                      <c:pt idx="4">
                        <c:v>2023</c:v>
                      </c:pt>
                      <c:pt idx="5">
                        <c:v>2024</c:v>
                      </c:pt>
                      <c:pt idx="6">
                        <c:v>2025</c:v>
                      </c:pt>
                      <c:pt idx="7">
                        <c:v>2026</c:v>
                      </c:pt>
                      <c:pt idx="8">
                        <c:v>2027</c:v>
                      </c:pt>
                      <c:pt idx="9">
                        <c:v>2028</c:v>
                      </c:pt>
                      <c:pt idx="10">
                        <c:v>2029</c:v>
                      </c:pt>
                      <c:pt idx="11">
                        <c:v>2030</c:v>
                      </c:pt>
                      <c:pt idx="12">
                        <c:v>2031</c:v>
                      </c:pt>
                      <c:pt idx="13">
                        <c:v>2032</c:v>
                      </c:pt>
                      <c:pt idx="14">
                        <c:v>2033</c:v>
                      </c:pt>
                      <c:pt idx="15">
                        <c:v>2034</c:v>
                      </c:pt>
                      <c:pt idx="16">
                        <c:v>2035</c:v>
                      </c:pt>
                      <c:pt idx="17">
                        <c:v>2036</c:v>
                      </c:pt>
                      <c:pt idx="18">
                        <c:v>2037</c:v>
                      </c:pt>
                      <c:pt idx="19">
                        <c:v>2038</c:v>
                      </c:pt>
                      <c:pt idx="20">
                        <c:v>2039</c:v>
                      </c:pt>
                      <c:pt idx="21">
                        <c:v>2040</c:v>
                      </c:pt>
                      <c:pt idx="22">
                        <c:v>2041</c:v>
                      </c:pt>
                      <c:pt idx="23">
                        <c:v>2042</c:v>
                      </c:pt>
                      <c:pt idx="24">
                        <c:v>2043</c:v>
                      </c:pt>
                      <c:pt idx="25">
                        <c:v>2044</c:v>
                      </c:pt>
                      <c:pt idx="26">
                        <c:v>2045</c:v>
                      </c:pt>
                      <c:pt idx="27">
                        <c:v>2046</c:v>
                      </c:pt>
                      <c:pt idx="28">
                        <c:v>2047</c:v>
                      </c:pt>
                      <c:pt idx="29">
                        <c:v>2048</c:v>
                      </c:pt>
                      <c:pt idx="30">
                        <c:v>2049</c:v>
                      </c:pt>
                      <c:pt idx="31">
                        <c:v>2050</c:v>
                      </c:pt>
                      <c:pt idx="32">
                        <c:v>2051</c:v>
                      </c:pt>
                      <c:pt idx="33">
                        <c:v>2052</c:v>
                      </c:pt>
                      <c:pt idx="34">
                        <c:v>2053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'Simulación Pepe'!$E$8:$AM$8</c15:sqref>
                        </c15:formulaRef>
                      </c:ext>
                    </c:extLst>
                    <c:numCache>
                      <c:formatCode>_("€"* #,##0.00_);_("€"* \(#,##0.00\);_("€"* "-"??_);_(@_)</c:formatCode>
                      <c:ptCount val="35"/>
                      <c:pt idx="0">
                        <c:v>480</c:v>
                      </c:pt>
                      <c:pt idx="1">
                        <c:v>940.8</c:v>
                      </c:pt>
                      <c:pt idx="2">
                        <c:v>1429.2479999999998</c:v>
                      </c:pt>
                      <c:pt idx="3">
                        <c:v>1947.0028799999998</c:v>
                      </c:pt>
                      <c:pt idx="4">
                        <c:v>2495.8230527999995</c:v>
                      </c:pt>
                      <c:pt idx="5">
                        <c:v>3077.5724359679994</c:v>
                      </c:pt>
                      <c:pt idx="6">
                        <c:v>3694.2267821260798</c:v>
                      </c:pt>
                      <c:pt idx="7">
                        <c:v>4347.8803890536446</c:v>
                      </c:pt>
                      <c:pt idx="8">
                        <c:v>5040.753212396864</c:v>
                      </c:pt>
                      <c:pt idx="9">
                        <c:v>5775.1984051406762</c:v>
                      </c:pt>
                      <c:pt idx="10">
                        <c:v>6553.7103094491167</c:v>
                      </c:pt>
                      <c:pt idx="11">
                        <c:v>7378.9329280160637</c:v>
                      </c:pt>
                      <c:pt idx="12">
                        <c:v>8253.6689036970274</c:v>
                      </c:pt>
                      <c:pt idx="13">
                        <c:v>8253.6689036970274</c:v>
                      </c:pt>
                      <c:pt idx="14">
                        <c:v>8253.6689036970274</c:v>
                      </c:pt>
                      <c:pt idx="15">
                        <c:v>8253.6689036970274</c:v>
                      </c:pt>
                      <c:pt idx="16">
                        <c:v>8253.6689036970274</c:v>
                      </c:pt>
                      <c:pt idx="17">
                        <c:v>8253.6689036970274</c:v>
                      </c:pt>
                      <c:pt idx="18">
                        <c:v>8253.6689036970274</c:v>
                      </c:pt>
                      <c:pt idx="19">
                        <c:v>8253.6689036970274</c:v>
                      </c:pt>
                      <c:pt idx="20">
                        <c:v>8253.6689036970274</c:v>
                      </c:pt>
                      <c:pt idx="21">
                        <c:v>8253.6689036970274</c:v>
                      </c:pt>
                      <c:pt idx="22">
                        <c:v>8253.6689036970274</c:v>
                      </c:pt>
                      <c:pt idx="23">
                        <c:v>8253.6689036970274</c:v>
                      </c:pt>
                      <c:pt idx="24">
                        <c:v>8253.6689036970274</c:v>
                      </c:pt>
                      <c:pt idx="25">
                        <c:v>8253.6689036970274</c:v>
                      </c:pt>
                      <c:pt idx="26">
                        <c:v>8253.6689036970274</c:v>
                      </c:pt>
                      <c:pt idx="27">
                        <c:v>8253.6689036970274</c:v>
                      </c:pt>
                      <c:pt idx="28">
                        <c:v>8253.6689036970274</c:v>
                      </c:pt>
                      <c:pt idx="29">
                        <c:v>8253.6689036970274</c:v>
                      </c:pt>
                      <c:pt idx="30">
                        <c:v>8253.6689036970274</c:v>
                      </c:pt>
                      <c:pt idx="31">
                        <c:v>8253.6689036970274</c:v>
                      </c:pt>
                      <c:pt idx="32">
                        <c:v>8253.6689036970274</c:v>
                      </c:pt>
                      <c:pt idx="33">
                        <c:v>8253.6689036970274</c:v>
                      </c:pt>
                      <c:pt idx="34">
                        <c:v>8253.6689036970274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7-19C9-484C-855A-437CB323A8BF}"/>
                  </c:ext>
                </c:extLst>
              </c15:ser>
            </c15:filteredLineSeries>
            <c15:filteredLineSeries>
              <c15:ser>
                <c:idx val="8"/>
                <c:order val="8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'Simulación Pepe'!$D$9</c15:sqref>
                        </c15:formulaRef>
                      </c:ext>
                    </c:extLst>
                    <c:strCache>
                      <c:ptCount val="1"/>
                      <c:pt idx="0">
                        <c:v>Ingresos Pasivos Anuales Previstos</c:v>
                      </c:pt>
                    </c:strCache>
                  </c:strRef>
                </c:tx>
                <c:spPr>
                  <a:ln w="22225" cap="rnd" cmpd="sng" algn="ctr">
                    <a:solidFill>
                      <a:schemeClr val="accent3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'Simulación Pepe'!$E$1:$AM$1</c15:sqref>
                        </c15:formulaRef>
                      </c:ext>
                    </c:extLst>
                    <c:numCache>
                      <c:formatCode>General</c:formatCode>
                      <c:ptCount val="35"/>
                      <c:pt idx="0">
                        <c:v>2019</c:v>
                      </c:pt>
                      <c:pt idx="1">
                        <c:v>2020</c:v>
                      </c:pt>
                      <c:pt idx="2">
                        <c:v>2021</c:v>
                      </c:pt>
                      <c:pt idx="3">
                        <c:v>2022</c:v>
                      </c:pt>
                      <c:pt idx="4">
                        <c:v>2023</c:v>
                      </c:pt>
                      <c:pt idx="5">
                        <c:v>2024</c:v>
                      </c:pt>
                      <c:pt idx="6">
                        <c:v>2025</c:v>
                      </c:pt>
                      <c:pt idx="7">
                        <c:v>2026</c:v>
                      </c:pt>
                      <c:pt idx="8">
                        <c:v>2027</c:v>
                      </c:pt>
                      <c:pt idx="9">
                        <c:v>2028</c:v>
                      </c:pt>
                      <c:pt idx="10">
                        <c:v>2029</c:v>
                      </c:pt>
                      <c:pt idx="11">
                        <c:v>2030</c:v>
                      </c:pt>
                      <c:pt idx="12">
                        <c:v>2031</c:v>
                      </c:pt>
                      <c:pt idx="13">
                        <c:v>2032</c:v>
                      </c:pt>
                      <c:pt idx="14">
                        <c:v>2033</c:v>
                      </c:pt>
                      <c:pt idx="15">
                        <c:v>2034</c:v>
                      </c:pt>
                      <c:pt idx="16">
                        <c:v>2035</c:v>
                      </c:pt>
                      <c:pt idx="17">
                        <c:v>2036</c:v>
                      </c:pt>
                      <c:pt idx="18">
                        <c:v>2037</c:v>
                      </c:pt>
                      <c:pt idx="19">
                        <c:v>2038</c:v>
                      </c:pt>
                      <c:pt idx="20">
                        <c:v>2039</c:v>
                      </c:pt>
                      <c:pt idx="21">
                        <c:v>2040</c:v>
                      </c:pt>
                      <c:pt idx="22">
                        <c:v>2041</c:v>
                      </c:pt>
                      <c:pt idx="23">
                        <c:v>2042</c:v>
                      </c:pt>
                      <c:pt idx="24">
                        <c:v>2043</c:v>
                      </c:pt>
                      <c:pt idx="25">
                        <c:v>2044</c:v>
                      </c:pt>
                      <c:pt idx="26">
                        <c:v>2045</c:v>
                      </c:pt>
                      <c:pt idx="27">
                        <c:v>2046</c:v>
                      </c:pt>
                      <c:pt idx="28">
                        <c:v>2047</c:v>
                      </c:pt>
                      <c:pt idx="29">
                        <c:v>2048</c:v>
                      </c:pt>
                      <c:pt idx="30">
                        <c:v>2049</c:v>
                      </c:pt>
                      <c:pt idx="31">
                        <c:v>2050</c:v>
                      </c:pt>
                      <c:pt idx="32">
                        <c:v>2051</c:v>
                      </c:pt>
                      <c:pt idx="33">
                        <c:v>2052</c:v>
                      </c:pt>
                      <c:pt idx="34">
                        <c:v>2053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'Simulación Pepe'!$E$9:$AM$9</c15:sqref>
                        </c15:formulaRef>
                      </c:ext>
                    </c:extLst>
                    <c:numCache>
                      <c:formatCode>_("€"* #,##0.00_);_("€"* \(#,##0.00\);_("€"* "-"??_);_(@_)</c:formatCode>
                      <c:ptCount val="35"/>
                      <c:pt idx="0">
                        <c:v>600</c:v>
                      </c:pt>
                      <c:pt idx="1">
                        <c:v>720</c:v>
                      </c:pt>
                      <c:pt idx="2">
                        <c:v>864</c:v>
                      </c:pt>
                      <c:pt idx="3">
                        <c:v>1036.8</c:v>
                      </c:pt>
                      <c:pt idx="4">
                        <c:v>1244.1599999999999</c:v>
                      </c:pt>
                      <c:pt idx="5">
                        <c:v>1492.9919999999997</c:v>
                      </c:pt>
                      <c:pt idx="6">
                        <c:v>1791.5903999999996</c:v>
                      </c:pt>
                      <c:pt idx="7">
                        <c:v>2149.9084799999996</c:v>
                      </c:pt>
                      <c:pt idx="8">
                        <c:v>2579.8901759999994</c:v>
                      </c:pt>
                      <c:pt idx="9">
                        <c:v>3095.8682111999992</c:v>
                      </c:pt>
                      <c:pt idx="10">
                        <c:v>3715.0418534399987</c:v>
                      </c:pt>
                      <c:pt idx="11">
                        <c:v>4458.0502241279983</c:v>
                      </c:pt>
                      <c:pt idx="12">
                        <c:v>5349.6602689535976</c:v>
                      </c:pt>
                      <c:pt idx="13">
                        <c:v>6419.5923227443172</c:v>
                      </c:pt>
                      <c:pt idx="14">
                        <c:v>7703.5107872931803</c:v>
                      </c:pt>
                      <c:pt idx="15">
                        <c:v>9244.2129447518164</c:v>
                      </c:pt>
                      <c:pt idx="16">
                        <c:v>10168.634239226998</c:v>
                      </c:pt>
                      <c:pt idx="17">
                        <c:v>11185.497663149699</c:v>
                      </c:pt>
                      <c:pt idx="18">
                        <c:v>12304.04742946467</c:v>
                      </c:pt>
                      <c:pt idx="19">
                        <c:v>13534.452172411138</c:v>
                      </c:pt>
                      <c:pt idx="20">
                        <c:v>14887.897389652253</c:v>
                      </c:pt>
                      <c:pt idx="21">
                        <c:v>16376.687128617479</c:v>
                      </c:pt>
                      <c:pt idx="22">
                        <c:v>18014.355841479228</c:v>
                      </c:pt>
                      <c:pt idx="23">
                        <c:v>19815.791425627151</c:v>
                      </c:pt>
                      <c:pt idx="24">
                        <c:v>21797.370568189868</c:v>
                      </c:pt>
                      <c:pt idx="25">
                        <c:v>23977.107625008855</c:v>
                      </c:pt>
                      <c:pt idx="26">
                        <c:v>26374.818387509742</c:v>
                      </c:pt>
                      <c:pt idx="27">
                        <c:v>29012.300226260719</c:v>
                      </c:pt>
                      <c:pt idx="28">
                        <c:v>31913.530248886793</c:v>
                      </c:pt>
                      <c:pt idx="29">
                        <c:v>35104.883273775478</c:v>
                      </c:pt>
                      <c:pt idx="30">
                        <c:v>38615.371601153027</c:v>
                      </c:pt>
                      <c:pt idx="31">
                        <c:v>42476.908761268336</c:v>
                      </c:pt>
                      <c:pt idx="32">
                        <c:v>46724.599637395171</c:v>
                      </c:pt>
                      <c:pt idx="33">
                        <c:v>51397.059601134693</c:v>
                      </c:pt>
                      <c:pt idx="34">
                        <c:v>56536.765561248169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8-19C9-484C-855A-437CB323A8BF}"/>
                  </c:ext>
                </c:extLst>
              </c15:ser>
            </c15:filteredLineSeries>
            <c15:filteredLineSeries>
              <c15:ser>
                <c:idx val="9"/>
                <c:order val="9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'Simulación Pepe'!$D$10</c15:sqref>
                        </c15:formulaRef>
                      </c:ext>
                    </c:extLst>
                    <c:strCache>
                      <c:ptCount val="1"/>
                      <c:pt idx="0">
                        <c:v>Total Ingresos Anuales Previstos</c:v>
                      </c:pt>
                    </c:strCache>
                  </c:strRef>
                </c:tx>
                <c:spPr>
                  <a:ln w="22225" cap="rnd" cmpd="sng" algn="ctr">
                    <a:solidFill>
                      <a:schemeClr val="accent4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'Simulación Pepe'!$E$1:$AM$1</c15:sqref>
                        </c15:formulaRef>
                      </c:ext>
                    </c:extLst>
                    <c:numCache>
                      <c:formatCode>General</c:formatCode>
                      <c:ptCount val="35"/>
                      <c:pt idx="0">
                        <c:v>2019</c:v>
                      </c:pt>
                      <c:pt idx="1">
                        <c:v>2020</c:v>
                      </c:pt>
                      <c:pt idx="2">
                        <c:v>2021</c:v>
                      </c:pt>
                      <c:pt idx="3">
                        <c:v>2022</c:v>
                      </c:pt>
                      <c:pt idx="4">
                        <c:v>2023</c:v>
                      </c:pt>
                      <c:pt idx="5">
                        <c:v>2024</c:v>
                      </c:pt>
                      <c:pt idx="6">
                        <c:v>2025</c:v>
                      </c:pt>
                      <c:pt idx="7">
                        <c:v>2026</c:v>
                      </c:pt>
                      <c:pt idx="8">
                        <c:v>2027</c:v>
                      </c:pt>
                      <c:pt idx="9">
                        <c:v>2028</c:v>
                      </c:pt>
                      <c:pt idx="10">
                        <c:v>2029</c:v>
                      </c:pt>
                      <c:pt idx="11">
                        <c:v>2030</c:v>
                      </c:pt>
                      <c:pt idx="12">
                        <c:v>2031</c:v>
                      </c:pt>
                      <c:pt idx="13">
                        <c:v>2032</c:v>
                      </c:pt>
                      <c:pt idx="14">
                        <c:v>2033</c:v>
                      </c:pt>
                      <c:pt idx="15">
                        <c:v>2034</c:v>
                      </c:pt>
                      <c:pt idx="16">
                        <c:v>2035</c:v>
                      </c:pt>
                      <c:pt idx="17">
                        <c:v>2036</c:v>
                      </c:pt>
                      <c:pt idx="18">
                        <c:v>2037</c:v>
                      </c:pt>
                      <c:pt idx="19">
                        <c:v>2038</c:v>
                      </c:pt>
                      <c:pt idx="20">
                        <c:v>2039</c:v>
                      </c:pt>
                      <c:pt idx="21">
                        <c:v>2040</c:v>
                      </c:pt>
                      <c:pt idx="22">
                        <c:v>2041</c:v>
                      </c:pt>
                      <c:pt idx="23">
                        <c:v>2042</c:v>
                      </c:pt>
                      <c:pt idx="24">
                        <c:v>2043</c:v>
                      </c:pt>
                      <c:pt idx="25">
                        <c:v>2044</c:v>
                      </c:pt>
                      <c:pt idx="26">
                        <c:v>2045</c:v>
                      </c:pt>
                      <c:pt idx="27">
                        <c:v>2046</c:v>
                      </c:pt>
                      <c:pt idx="28">
                        <c:v>2047</c:v>
                      </c:pt>
                      <c:pt idx="29">
                        <c:v>2048</c:v>
                      </c:pt>
                      <c:pt idx="30">
                        <c:v>2049</c:v>
                      </c:pt>
                      <c:pt idx="31">
                        <c:v>2050</c:v>
                      </c:pt>
                      <c:pt idx="32">
                        <c:v>2051</c:v>
                      </c:pt>
                      <c:pt idx="33">
                        <c:v>2052</c:v>
                      </c:pt>
                      <c:pt idx="34">
                        <c:v>2053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'Simulación Pepe'!$E$10:$AM$10</c15:sqref>
                        </c15:formulaRef>
                      </c:ext>
                    </c:extLst>
                    <c:numCache>
                      <c:formatCode>_("€"* #,##0.00_);_("€"* \(#,##0.00\);_("€"* "-"??_);_(@_)</c:formatCode>
                      <c:ptCount val="35"/>
                      <c:pt idx="0">
                        <c:v>26160</c:v>
                      </c:pt>
                      <c:pt idx="1">
                        <c:v>26888</c:v>
                      </c:pt>
                      <c:pt idx="2">
                        <c:v>27673.536</c:v>
                      </c:pt>
                      <c:pt idx="3">
                        <c:v>28523.3024</c:v>
                      </c:pt>
                      <c:pt idx="4">
                        <c:v>29445.062553599997</c:v>
                      </c:pt>
                      <c:pt idx="5">
                        <c:v>30447.847116799996</c:v>
                      </c:pt>
                      <c:pt idx="6">
                        <c:v>31542.19117019136</c:v>
                      </c:pt>
                      <c:pt idx="7">
                        <c:v>32740.417816641533</c:v>
                      </c:pt>
                      <c:pt idx="8">
                        <c:v>34056.977493888269</c:v>
                      </c:pt>
                      <c:pt idx="9">
                        <c:v>35508.854086051739</c:v>
                      </c:pt>
                      <c:pt idx="10">
                        <c:v>37116.051131388616</c:v>
                      </c:pt>
                      <c:pt idx="11">
                        <c:v>38902.174079383549</c:v>
                      </c:pt>
                      <c:pt idx="12">
                        <c:v>15895.12773697969</c:v>
                      </c:pt>
                      <c:pt idx="13">
                        <c:v>16965.05979077041</c:v>
                      </c:pt>
                      <c:pt idx="14">
                        <c:v>18248.978255319271</c:v>
                      </c:pt>
                      <c:pt idx="15">
                        <c:v>19789.680412777911</c:v>
                      </c:pt>
                      <c:pt idx="16">
                        <c:v>20714.101707253089</c:v>
                      </c:pt>
                      <c:pt idx="17">
                        <c:v>21730.965131175792</c:v>
                      </c:pt>
                      <c:pt idx="18">
                        <c:v>22849.514897490764</c:v>
                      </c:pt>
                      <c:pt idx="19">
                        <c:v>24079.919640437231</c:v>
                      </c:pt>
                      <c:pt idx="20">
                        <c:v>25433.364857678345</c:v>
                      </c:pt>
                      <c:pt idx="21">
                        <c:v>26922.154596643573</c:v>
                      </c:pt>
                      <c:pt idx="22">
                        <c:v>28559.823309505322</c:v>
                      </c:pt>
                      <c:pt idx="23">
                        <c:v>30361.258893653241</c:v>
                      </c:pt>
                      <c:pt idx="24">
                        <c:v>32342.838036215959</c:v>
                      </c:pt>
                      <c:pt idx="25">
                        <c:v>34522.575093034946</c:v>
                      </c:pt>
                      <c:pt idx="26">
                        <c:v>36920.285855535833</c:v>
                      </c:pt>
                      <c:pt idx="27">
                        <c:v>39557.767694286813</c:v>
                      </c:pt>
                      <c:pt idx="28">
                        <c:v>42458.997716912883</c:v>
                      </c:pt>
                      <c:pt idx="29">
                        <c:v>45650.350741801572</c:v>
                      </c:pt>
                      <c:pt idx="30">
                        <c:v>49160.839069179121</c:v>
                      </c:pt>
                      <c:pt idx="31">
                        <c:v>53022.37622929443</c:v>
                      </c:pt>
                      <c:pt idx="32">
                        <c:v>57270.067105421265</c:v>
                      </c:pt>
                      <c:pt idx="33">
                        <c:v>61942.527069160788</c:v>
                      </c:pt>
                      <c:pt idx="34">
                        <c:v>67082.23302927427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9-19C9-484C-855A-437CB323A8BF}"/>
                  </c:ext>
                </c:extLst>
              </c15:ser>
            </c15:filteredLineSeries>
            <c15:filteredLineSeries>
              <c15:ser>
                <c:idx val="10"/>
                <c:order val="10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'Simulación Pepe'!$D$11</c15:sqref>
                        </c15:formulaRef>
                      </c:ext>
                    </c:extLst>
                    <c:strCache>
                      <c:ptCount val="1"/>
                      <c:pt idx="0">
                        <c:v>Total Ingresos Mensuales Previstos</c:v>
                      </c:pt>
                    </c:strCache>
                  </c:strRef>
                </c:tx>
                <c:spPr>
                  <a:ln w="22225" cap="rnd" cmpd="sng" algn="ctr">
                    <a:solidFill>
                      <a:schemeClr val="accent5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'Simulación Pepe'!$E$1:$AM$1</c15:sqref>
                        </c15:formulaRef>
                      </c:ext>
                    </c:extLst>
                    <c:numCache>
                      <c:formatCode>General</c:formatCode>
                      <c:ptCount val="35"/>
                      <c:pt idx="0">
                        <c:v>2019</c:v>
                      </c:pt>
                      <c:pt idx="1">
                        <c:v>2020</c:v>
                      </c:pt>
                      <c:pt idx="2">
                        <c:v>2021</c:v>
                      </c:pt>
                      <c:pt idx="3">
                        <c:v>2022</c:v>
                      </c:pt>
                      <c:pt idx="4">
                        <c:v>2023</c:v>
                      </c:pt>
                      <c:pt idx="5">
                        <c:v>2024</c:v>
                      </c:pt>
                      <c:pt idx="6">
                        <c:v>2025</c:v>
                      </c:pt>
                      <c:pt idx="7">
                        <c:v>2026</c:v>
                      </c:pt>
                      <c:pt idx="8">
                        <c:v>2027</c:v>
                      </c:pt>
                      <c:pt idx="9">
                        <c:v>2028</c:v>
                      </c:pt>
                      <c:pt idx="10">
                        <c:v>2029</c:v>
                      </c:pt>
                      <c:pt idx="11">
                        <c:v>2030</c:v>
                      </c:pt>
                      <c:pt idx="12">
                        <c:v>2031</c:v>
                      </c:pt>
                      <c:pt idx="13">
                        <c:v>2032</c:v>
                      </c:pt>
                      <c:pt idx="14">
                        <c:v>2033</c:v>
                      </c:pt>
                      <c:pt idx="15">
                        <c:v>2034</c:v>
                      </c:pt>
                      <c:pt idx="16">
                        <c:v>2035</c:v>
                      </c:pt>
                      <c:pt idx="17">
                        <c:v>2036</c:v>
                      </c:pt>
                      <c:pt idx="18">
                        <c:v>2037</c:v>
                      </c:pt>
                      <c:pt idx="19">
                        <c:v>2038</c:v>
                      </c:pt>
                      <c:pt idx="20">
                        <c:v>2039</c:v>
                      </c:pt>
                      <c:pt idx="21">
                        <c:v>2040</c:v>
                      </c:pt>
                      <c:pt idx="22">
                        <c:v>2041</c:v>
                      </c:pt>
                      <c:pt idx="23">
                        <c:v>2042</c:v>
                      </c:pt>
                      <c:pt idx="24">
                        <c:v>2043</c:v>
                      </c:pt>
                      <c:pt idx="25">
                        <c:v>2044</c:v>
                      </c:pt>
                      <c:pt idx="26">
                        <c:v>2045</c:v>
                      </c:pt>
                      <c:pt idx="27">
                        <c:v>2046</c:v>
                      </c:pt>
                      <c:pt idx="28">
                        <c:v>2047</c:v>
                      </c:pt>
                      <c:pt idx="29">
                        <c:v>2048</c:v>
                      </c:pt>
                      <c:pt idx="30">
                        <c:v>2049</c:v>
                      </c:pt>
                      <c:pt idx="31">
                        <c:v>2050</c:v>
                      </c:pt>
                      <c:pt idx="32">
                        <c:v>2051</c:v>
                      </c:pt>
                      <c:pt idx="33">
                        <c:v>2052</c:v>
                      </c:pt>
                      <c:pt idx="34">
                        <c:v>2053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'Simulación Pepe'!$E$11:$AM$11</c15:sqref>
                        </c15:formulaRef>
                      </c:ext>
                    </c:extLst>
                    <c:numCache>
                      <c:formatCode>_("€"* #,##0.00_);_("€"* \(#,##0.00\);_("€"* "-"??_);_(@_)</c:formatCode>
                      <c:ptCount val="35"/>
                      <c:pt idx="0">
                        <c:v>2180</c:v>
                      </c:pt>
                      <c:pt idx="1">
                        <c:v>2240.6666666666665</c:v>
                      </c:pt>
                      <c:pt idx="2">
                        <c:v>2306.1280000000002</c:v>
                      </c:pt>
                      <c:pt idx="3">
                        <c:v>2376.9418666666666</c:v>
                      </c:pt>
                      <c:pt idx="4">
                        <c:v>2453.7552127999998</c:v>
                      </c:pt>
                      <c:pt idx="5">
                        <c:v>2537.3205930666663</c:v>
                      </c:pt>
                      <c:pt idx="6">
                        <c:v>2628.5159308492798</c:v>
                      </c:pt>
                      <c:pt idx="7">
                        <c:v>2728.3681513867946</c:v>
                      </c:pt>
                      <c:pt idx="8">
                        <c:v>2838.0814578240224</c:v>
                      </c:pt>
                      <c:pt idx="9">
                        <c:v>2959.0711738376449</c:v>
                      </c:pt>
                      <c:pt idx="10">
                        <c:v>3093.0042609490515</c:v>
                      </c:pt>
                      <c:pt idx="11">
                        <c:v>3241.8478399486289</c:v>
                      </c:pt>
                      <c:pt idx="12">
                        <c:v>1324.5939780816409</c:v>
                      </c:pt>
                      <c:pt idx="13">
                        <c:v>1413.7549825642009</c:v>
                      </c:pt>
                      <c:pt idx="14">
                        <c:v>1520.7481879432726</c:v>
                      </c:pt>
                      <c:pt idx="15">
                        <c:v>1649.1400343981593</c:v>
                      </c:pt>
                      <c:pt idx="16">
                        <c:v>1726.1751422710906</c:v>
                      </c:pt>
                      <c:pt idx="17">
                        <c:v>1810.9137609313159</c:v>
                      </c:pt>
                      <c:pt idx="18">
                        <c:v>1904.1262414575638</c:v>
                      </c:pt>
                      <c:pt idx="19">
                        <c:v>2006.6599700364359</c:v>
                      </c:pt>
                      <c:pt idx="20">
                        <c:v>2119.4470714731956</c:v>
                      </c:pt>
                      <c:pt idx="21">
                        <c:v>2243.512883053631</c:v>
                      </c:pt>
                      <c:pt idx="22">
                        <c:v>2379.9852757921103</c:v>
                      </c:pt>
                      <c:pt idx="23">
                        <c:v>2530.1049078044366</c:v>
                      </c:pt>
                      <c:pt idx="24">
                        <c:v>2695.2365030179967</c:v>
                      </c:pt>
                      <c:pt idx="25">
                        <c:v>2876.881257752912</c:v>
                      </c:pt>
                      <c:pt idx="26">
                        <c:v>3076.6904879613194</c:v>
                      </c:pt>
                      <c:pt idx="27">
                        <c:v>3296.4806411905679</c:v>
                      </c:pt>
                      <c:pt idx="28">
                        <c:v>3538.2498097427401</c:v>
                      </c:pt>
                      <c:pt idx="29">
                        <c:v>3804.195895150131</c:v>
                      </c:pt>
                      <c:pt idx="30">
                        <c:v>4096.7365890982601</c:v>
                      </c:pt>
                      <c:pt idx="31">
                        <c:v>4418.5313524412022</c:v>
                      </c:pt>
                      <c:pt idx="32">
                        <c:v>4772.5055921184385</c:v>
                      </c:pt>
                      <c:pt idx="33">
                        <c:v>5161.8772557633993</c:v>
                      </c:pt>
                      <c:pt idx="34">
                        <c:v>5590.1860857728561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A-19C9-484C-855A-437CB323A8BF}"/>
                  </c:ext>
                </c:extLst>
              </c15:ser>
            </c15:filteredLineSeries>
            <c15:filteredLineSeries>
              <c15:ser>
                <c:idx val="12"/>
                <c:order val="12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'Simulación Pepe'!$D$13</c15:sqref>
                        </c15:formulaRef>
                      </c:ext>
                    </c:extLst>
                    <c:strCache>
                      <c:ptCount val="1"/>
                      <c:pt idx="0">
                        <c:v>Salario Real</c:v>
                      </c:pt>
                    </c:strCache>
                  </c:strRef>
                </c:tx>
                <c:spPr>
                  <a:ln w="22225" cap="rnd" cmpd="sng" algn="ctr">
                    <a:solidFill>
                      <a:schemeClr val="accent1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'Simulación Pepe'!$E$1:$AM$1</c15:sqref>
                        </c15:formulaRef>
                      </c:ext>
                    </c:extLst>
                    <c:numCache>
                      <c:formatCode>General</c:formatCode>
                      <c:ptCount val="35"/>
                      <c:pt idx="0">
                        <c:v>2019</c:v>
                      </c:pt>
                      <c:pt idx="1">
                        <c:v>2020</c:v>
                      </c:pt>
                      <c:pt idx="2">
                        <c:v>2021</c:v>
                      </c:pt>
                      <c:pt idx="3">
                        <c:v>2022</c:v>
                      </c:pt>
                      <c:pt idx="4">
                        <c:v>2023</c:v>
                      </c:pt>
                      <c:pt idx="5">
                        <c:v>2024</c:v>
                      </c:pt>
                      <c:pt idx="6">
                        <c:v>2025</c:v>
                      </c:pt>
                      <c:pt idx="7">
                        <c:v>2026</c:v>
                      </c:pt>
                      <c:pt idx="8">
                        <c:v>2027</c:v>
                      </c:pt>
                      <c:pt idx="9">
                        <c:v>2028</c:v>
                      </c:pt>
                      <c:pt idx="10">
                        <c:v>2029</c:v>
                      </c:pt>
                      <c:pt idx="11">
                        <c:v>2030</c:v>
                      </c:pt>
                      <c:pt idx="12">
                        <c:v>2031</c:v>
                      </c:pt>
                      <c:pt idx="13">
                        <c:v>2032</c:v>
                      </c:pt>
                      <c:pt idx="14">
                        <c:v>2033</c:v>
                      </c:pt>
                      <c:pt idx="15">
                        <c:v>2034</c:v>
                      </c:pt>
                      <c:pt idx="16">
                        <c:v>2035</c:v>
                      </c:pt>
                      <c:pt idx="17">
                        <c:v>2036</c:v>
                      </c:pt>
                      <c:pt idx="18">
                        <c:v>2037</c:v>
                      </c:pt>
                      <c:pt idx="19">
                        <c:v>2038</c:v>
                      </c:pt>
                      <c:pt idx="20">
                        <c:v>2039</c:v>
                      </c:pt>
                      <c:pt idx="21">
                        <c:v>2040</c:v>
                      </c:pt>
                      <c:pt idx="22">
                        <c:v>2041</c:v>
                      </c:pt>
                      <c:pt idx="23">
                        <c:v>2042</c:v>
                      </c:pt>
                      <c:pt idx="24">
                        <c:v>2043</c:v>
                      </c:pt>
                      <c:pt idx="25">
                        <c:v>2044</c:v>
                      </c:pt>
                      <c:pt idx="26">
                        <c:v>2045</c:v>
                      </c:pt>
                      <c:pt idx="27">
                        <c:v>2046</c:v>
                      </c:pt>
                      <c:pt idx="28">
                        <c:v>2047</c:v>
                      </c:pt>
                      <c:pt idx="29">
                        <c:v>2048</c:v>
                      </c:pt>
                      <c:pt idx="30">
                        <c:v>2049</c:v>
                      </c:pt>
                      <c:pt idx="31">
                        <c:v>2050</c:v>
                      </c:pt>
                      <c:pt idx="32">
                        <c:v>2051</c:v>
                      </c:pt>
                      <c:pt idx="33">
                        <c:v>2052</c:v>
                      </c:pt>
                      <c:pt idx="34">
                        <c:v>2053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'Simulación Pepe'!$E$13:$AM$13</c15:sqref>
                        </c15:formulaRef>
                      </c:ext>
                    </c:extLst>
                    <c:numCache>
                      <c:formatCode>_("€"* #,##0.00_);_("€"* \(#,##0.00\);_("€"* "-"??_);_(@_)</c:formatCode>
                      <c:ptCount val="35"/>
                      <c:pt idx="0">
                        <c:v>25000</c:v>
                      </c:pt>
                      <c:pt idx="1">
                        <c:v>25000</c:v>
                      </c:pt>
                      <c:pt idx="2">
                        <c:v>25000</c:v>
                      </c:pt>
                      <c:pt idx="3">
                        <c:v>25000</c:v>
                      </c:pt>
                      <c:pt idx="4">
                        <c:v>25000</c:v>
                      </c:pt>
                      <c:pt idx="5">
                        <c:v>25000</c:v>
                      </c:pt>
                      <c:pt idx="6">
                        <c:v>25000</c:v>
                      </c:pt>
                      <c:pt idx="7">
                        <c:v>25000</c:v>
                      </c:pt>
                      <c:pt idx="8">
                        <c:v>25000</c:v>
                      </c:pt>
                      <c:pt idx="9">
                        <c:v>25000</c:v>
                      </c:pt>
                      <c:pt idx="10">
                        <c:v>25000</c:v>
                      </c:pt>
                      <c:pt idx="11">
                        <c:v>25000</c:v>
                      </c:pt>
                      <c:pt idx="12">
                        <c:v>25000</c:v>
                      </c:pt>
                      <c:pt idx="13">
                        <c:v>25000</c:v>
                      </c:pt>
                      <c:pt idx="14">
                        <c:v>25000</c:v>
                      </c:pt>
                      <c:pt idx="15">
                        <c:v>25000</c:v>
                      </c:pt>
                      <c:pt idx="16">
                        <c:v>25000</c:v>
                      </c:pt>
                      <c:pt idx="17">
                        <c:v>25000</c:v>
                      </c:pt>
                      <c:pt idx="18">
                        <c:v>25000</c:v>
                      </c:pt>
                      <c:pt idx="19">
                        <c:v>25000</c:v>
                      </c:pt>
                      <c:pt idx="20">
                        <c:v>25000</c:v>
                      </c:pt>
                      <c:pt idx="21">
                        <c:v>25000</c:v>
                      </c:pt>
                      <c:pt idx="22">
                        <c:v>25000</c:v>
                      </c:pt>
                      <c:pt idx="23">
                        <c:v>25000</c:v>
                      </c:pt>
                      <c:pt idx="24">
                        <c:v>25000</c:v>
                      </c:pt>
                      <c:pt idx="25">
                        <c:v>25000</c:v>
                      </c:pt>
                      <c:pt idx="26">
                        <c:v>25000</c:v>
                      </c:pt>
                      <c:pt idx="27">
                        <c:v>25000</c:v>
                      </c:pt>
                      <c:pt idx="28">
                        <c:v>25000</c:v>
                      </c:pt>
                      <c:pt idx="29">
                        <c:v>25000</c:v>
                      </c:pt>
                      <c:pt idx="30">
                        <c:v>25000</c:v>
                      </c:pt>
                      <c:pt idx="31">
                        <c:v>25000</c:v>
                      </c:pt>
                      <c:pt idx="32">
                        <c:v>25000</c:v>
                      </c:pt>
                      <c:pt idx="33">
                        <c:v>25000</c:v>
                      </c:pt>
                      <c:pt idx="34">
                        <c:v>25000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C-19C9-484C-855A-437CB323A8BF}"/>
                  </c:ext>
                </c:extLst>
              </c15:ser>
            </c15:filteredLineSeries>
            <c15:filteredLineSeries>
              <c15:ser>
                <c:idx val="13"/>
                <c:order val="13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'Simulación Pepe'!$D$14</c15:sqref>
                        </c15:formulaRef>
                      </c:ext>
                    </c:extLst>
                    <c:strCache>
                      <c:ptCount val="1"/>
                      <c:pt idx="0">
                        <c:v>Inversión #1 Valor Real</c:v>
                      </c:pt>
                    </c:strCache>
                  </c:strRef>
                </c:tx>
                <c:spPr>
                  <a:ln w="22225" cap="rnd" cmpd="sng" algn="ctr">
                    <a:solidFill>
                      <a:schemeClr val="accent2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'Simulación Pepe'!$E$1:$AM$1</c15:sqref>
                        </c15:formulaRef>
                      </c:ext>
                    </c:extLst>
                    <c:numCache>
                      <c:formatCode>General</c:formatCode>
                      <c:ptCount val="35"/>
                      <c:pt idx="0">
                        <c:v>2019</c:v>
                      </c:pt>
                      <c:pt idx="1">
                        <c:v>2020</c:v>
                      </c:pt>
                      <c:pt idx="2">
                        <c:v>2021</c:v>
                      </c:pt>
                      <c:pt idx="3">
                        <c:v>2022</c:v>
                      </c:pt>
                      <c:pt idx="4">
                        <c:v>2023</c:v>
                      </c:pt>
                      <c:pt idx="5">
                        <c:v>2024</c:v>
                      </c:pt>
                      <c:pt idx="6">
                        <c:v>2025</c:v>
                      </c:pt>
                      <c:pt idx="7">
                        <c:v>2026</c:v>
                      </c:pt>
                      <c:pt idx="8">
                        <c:v>2027</c:v>
                      </c:pt>
                      <c:pt idx="9">
                        <c:v>2028</c:v>
                      </c:pt>
                      <c:pt idx="10">
                        <c:v>2029</c:v>
                      </c:pt>
                      <c:pt idx="11">
                        <c:v>2030</c:v>
                      </c:pt>
                      <c:pt idx="12">
                        <c:v>2031</c:v>
                      </c:pt>
                      <c:pt idx="13">
                        <c:v>2032</c:v>
                      </c:pt>
                      <c:pt idx="14">
                        <c:v>2033</c:v>
                      </c:pt>
                      <c:pt idx="15">
                        <c:v>2034</c:v>
                      </c:pt>
                      <c:pt idx="16">
                        <c:v>2035</c:v>
                      </c:pt>
                      <c:pt idx="17">
                        <c:v>2036</c:v>
                      </c:pt>
                      <c:pt idx="18">
                        <c:v>2037</c:v>
                      </c:pt>
                      <c:pt idx="19">
                        <c:v>2038</c:v>
                      </c:pt>
                      <c:pt idx="20">
                        <c:v>2039</c:v>
                      </c:pt>
                      <c:pt idx="21">
                        <c:v>2040</c:v>
                      </c:pt>
                      <c:pt idx="22">
                        <c:v>2041</c:v>
                      </c:pt>
                      <c:pt idx="23">
                        <c:v>2042</c:v>
                      </c:pt>
                      <c:pt idx="24">
                        <c:v>2043</c:v>
                      </c:pt>
                      <c:pt idx="25">
                        <c:v>2044</c:v>
                      </c:pt>
                      <c:pt idx="26">
                        <c:v>2045</c:v>
                      </c:pt>
                      <c:pt idx="27">
                        <c:v>2046</c:v>
                      </c:pt>
                      <c:pt idx="28">
                        <c:v>2047</c:v>
                      </c:pt>
                      <c:pt idx="29">
                        <c:v>2048</c:v>
                      </c:pt>
                      <c:pt idx="30">
                        <c:v>2049</c:v>
                      </c:pt>
                      <c:pt idx="31">
                        <c:v>2050</c:v>
                      </c:pt>
                      <c:pt idx="32">
                        <c:v>2051</c:v>
                      </c:pt>
                      <c:pt idx="33">
                        <c:v>2052</c:v>
                      </c:pt>
                      <c:pt idx="34">
                        <c:v>2053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'Simulación Pepe'!$E$14:$AM$14</c15:sqref>
                        </c15:formulaRef>
                      </c:ext>
                    </c:extLst>
                    <c:numCache>
                      <c:formatCode>_("€"* #,##0.00_);_("€"* \(#,##0.00\);_("€"* "-"??_);_(@_)</c:formatCode>
                      <c:ptCount val="35"/>
                      <c:pt idx="0">
                        <c:v>8000</c:v>
                      </c:pt>
                      <c:pt idx="1">
                        <c:v>11960</c:v>
                      </c:pt>
                      <c:pt idx="2">
                        <c:v>16098.2</c:v>
                      </c:pt>
                      <c:pt idx="3">
                        <c:v>20422.619000000002</c:v>
                      </c:pt>
                      <c:pt idx="4">
                        <c:v>24941.636855000004</c:v>
                      </c:pt>
                      <c:pt idx="5">
                        <c:v>29664.010513475005</c:v>
                      </c:pt>
                      <c:pt idx="6">
                        <c:v>34598.890986581377</c:v>
                      </c:pt>
                      <c:pt idx="7">
                        <c:v>39755.841080977538</c:v>
                      </c:pt>
                      <c:pt idx="8">
                        <c:v>45144.853929621524</c:v>
                      </c:pt>
                      <c:pt idx="9">
                        <c:v>50776.372356454493</c:v>
                      </c:pt>
                      <c:pt idx="10">
                        <c:v>50776.372356454493</c:v>
                      </c:pt>
                      <c:pt idx="11">
                        <c:v>50776.372356454493</c:v>
                      </c:pt>
                      <c:pt idx="12">
                        <c:v>50776.372356454493</c:v>
                      </c:pt>
                      <c:pt idx="13">
                        <c:v>50776.372356454493</c:v>
                      </c:pt>
                      <c:pt idx="14">
                        <c:v>50776.372356454493</c:v>
                      </c:pt>
                      <c:pt idx="15">
                        <c:v>50776.372356454493</c:v>
                      </c:pt>
                      <c:pt idx="16">
                        <c:v>50776.372356454493</c:v>
                      </c:pt>
                      <c:pt idx="17">
                        <c:v>50776.372356454493</c:v>
                      </c:pt>
                      <c:pt idx="18">
                        <c:v>50776.372356454493</c:v>
                      </c:pt>
                      <c:pt idx="19">
                        <c:v>50776.372356454493</c:v>
                      </c:pt>
                      <c:pt idx="20">
                        <c:v>50776.372356454493</c:v>
                      </c:pt>
                      <c:pt idx="21">
                        <c:v>50776.372356454493</c:v>
                      </c:pt>
                      <c:pt idx="22">
                        <c:v>50776.372356454493</c:v>
                      </c:pt>
                      <c:pt idx="23">
                        <c:v>50776.372356454493</c:v>
                      </c:pt>
                      <c:pt idx="24">
                        <c:v>50776.372356454493</c:v>
                      </c:pt>
                      <c:pt idx="25">
                        <c:v>50776.372356454493</c:v>
                      </c:pt>
                      <c:pt idx="26">
                        <c:v>50776.372356454493</c:v>
                      </c:pt>
                      <c:pt idx="27">
                        <c:v>50776.372356454493</c:v>
                      </c:pt>
                      <c:pt idx="28">
                        <c:v>50776.372356454493</c:v>
                      </c:pt>
                      <c:pt idx="29">
                        <c:v>50776.372356454493</c:v>
                      </c:pt>
                      <c:pt idx="30">
                        <c:v>50776.372356454493</c:v>
                      </c:pt>
                      <c:pt idx="31">
                        <c:v>50776.372356454493</c:v>
                      </c:pt>
                      <c:pt idx="32">
                        <c:v>50776.372356454493</c:v>
                      </c:pt>
                      <c:pt idx="33">
                        <c:v>50776.372356454493</c:v>
                      </c:pt>
                      <c:pt idx="34">
                        <c:v>50776.372356454493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D-19C9-484C-855A-437CB323A8BF}"/>
                  </c:ext>
                </c:extLst>
              </c15:ser>
            </c15:filteredLineSeries>
            <c15:filteredLineSeries>
              <c15:ser>
                <c:idx val="14"/>
                <c:order val="14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'Simulación Pepe'!$D$15</c15:sqref>
                        </c15:formulaRef>
                      </c:ext>
                    </c:extLst>
                    <c:strCache>
                      <c:ptCount val="1"/>
                      <c:pt idx="0">
                        <c:v>Inversión #1 % Rentabilidad Real</c:v>
                      </c:pt>
                    </c:strCache>
                  </c:strRef>
                </c:tx>
                <c:spPr>
                  <a:ln w="22225" cap="rnd" cmpd="sng" algn="ctr">
                    <a:solidFill>
                      <a:schemeClr val="accent3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'Simulación Pepe'!$E$1:$AM$1</c15:sqref>
                        </c15:formulaRef>
                      </c:ext>
                    </c:extLst>
                    <c:numCache>
                      <c:formatCode>General</c:formatCode>
                      <c:ptCount val="35"/>
                      <c:pt idx="0">
                        <c:v>2019</c:v>
                      </c:pt>
                      <c:pt idx="1">
                        <c:v>2020</c:v>
                      </c:pt>
                      <c:pt idx="2">
                        <c:v>2021</c:v>
                      </c:pt>
                      <c:pt idx="3">
                        <c:v>2022</c:v>
                      </c:pt>
                      <c:pt idx="4">
                        <c:v>2023</c:v>
                      </c:pt>
                      <c:pt idx="5">
                        <c:v>2024</c:v>
                      </c:pt>
                      <c:pt idx="6">
                        <c:v>2025</c:v>
                      </c:pt>
                      <c:pt idx="7">
                        <c:v>2026</c:v>
                      </c:pt>
                      <c:pt idx="8">
                        <c:v>2027</c:v>
                      </c:pt>
                      <c:pt idx="9">
                        <c:v>2028</c:v>
                      </c:pt>
                      <c:pt idx="10">
                        <c:v>2029</c:v>
                      </c:pt>
                      <c:pt idx="11">
                        <c:v>2030</c:v>
                      </c:pt>
                      <c:pt idx="12">
                        <c:v>2031</c:v>
                      </c:pt>
                      <c:pt idx="13">
                        <c:v>2032</c:v>
                      </c:pt>
                      <c:pt idx="14">
                        <c:v>2033</c:v>
                      </c:pt>
                      <c:pt idx="15">
                        <c:v>2034</c:v>
                      </c:pt>
                      <c:pt idx="16">
                        <c:v>2035</c:v>
                      </c:pt>
                      <c:pt idx="17">
                        <c:v>2036</c:v>
                      </c:pt>
                      <c:pt idx="18">
                        <c:v>2037</c:v>
                      </c:pt>
                      <c:pt idx="19">
                        <c:v>2038</c:v>
                      </c:pt>
                      <c:pt idx="20">
                        <c:v>2039</c:v>
                      </c:pt>
                      <c:pt idx="21">
                        <c:v>2040</c:v>
                      </c:pt>
                      <c:pt idx="22">
                        <c:v>2041</c:v>
                      </c:pt>
                      <c:pt idx="23">
                        <c:v>2042</c:v>
                      </c:pt>
                      <c:pt idx="24">
                        <c:v>2043</c:v>
                      </c:pt>
                      <c:pt idx="25">
                        <c:v>2044</c:v>
                      </c:pt>
                      <c:pt idx="26">
                        <c:v>2045</c:v>
                      </c:pt>
                      <c:pt idx="27">
                        <c:v>2046</c:v>
                      </c:pt>
                      <c:pt idx="28">
                        <c:v>2047</c:v>
                      </c:pt>
                      <c:pt idx="29">
                        <c:v>2048</c:v>
                      </c:pt>
                      <c:pt idx="30">
                        <c:v>2049</c:v>
                      </c:pt>
                      <c:pt idx="31">
                        <c:v>2050</c:v>
                      </c:pt>
                      <c:pt idx="32">
                        <c:v>2051</c:v>
                      </c:pt>
                      <c:pt idx="33">
                        <c:v>2052</c:v>
                      </c:pt>
                      <c:pt idx="34">
                        <c:v>2053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'Simulación Pepe'!$E$15:$AM$15</c15:sqref>
                        </c15:formulaRef>
                      </c:ext>
                    </c:extLst>
                    <c:numCache>
                      <c:formatCode>0.00%</c:formatCode>
                      <c:ptCount val="35"/>
                      <c:pt idx="0">
                        <c:v>4.4999999999999998E-2</c:v>
                      </c:pt>
                      <c:pt idx="1">
                        <c:v>4.4999999999999998E-2</c:v>
                      </c:pt>
                      <c:pt idx="2">
                        <c:v>4.4999999999999998E-2</c:v>
                      </c:pt>
                      <c:pt idx="3">
                        <c:v>4.4999999999999998E-2</c:v>
                      </c:pt>
                      <c:pt idx="4">
                        <c:v>4.4999999999999998E-2</c:v>
                      </c:pt>
                      <c:pt idx="5">
                        <c:v>4.4999999999999998E-2</c:v>
                      </c:pt>
                      <c:pt idx="6">
                        <c:v>4.4999999999999998E-2</c:v>
                      </c:pt>
                      <c:pt idx="7">
                        <c:v>4.4999999999999998E-2</c:v>
                      </c:pt>
                      <c:pt idx="8">
                        <c:v>4.4999999999999998E-2</c:v>
                      </c:pt>
                      <c:pt idx="9">
                        <c:v>4.4999999999999998E-2</c:v>
                      </c:pt>
                      <c:pt idx="10">
                        <c:v>4.4999999999999998E-2</c:v>
                      </c:pt>
                      <c:pt idx="11">
                        <c:v>4.4999999999999998E-2</c:v>
                      </c:pt>
                      <c:pt idx="12">
                        <c:v>4.4999999999999998E-2</c:v>
                      </c:pt>
                      <c:pt idx="13">
                        <c:v>4.4999999999999998E-2</c:v>
                      </c:pt>
                      <c:pt idx="14">
                        <c:v>4.4999999999999998E-2</c:v>
                      </c:pt>
                      <c:pt idx="15">
                        <c:v>4.4999999999999998E-2</c:v>
                      </c:pt>
                      <c:pt idx="16">
                        <c:v>4.4999999999999998E-2</c:v>
                      </c:pt>
                      <c:pt idx="17">
                        <c:v>4.4999999999999998E-2</c:v>
                      </c:pt>
                      <c:pt idx="18">
                        <c:v>4.4999999999999998E-2</c:v>
                      </c:pt>
                      <c:pt idx="19">
                        <c:v>4.4999999999999998E-2</c:v>
                      </c:pt>
                      <c:pt idx="20">
                        <c:v>4.4999999999999998E-2</c:v>
                      </c:pt>
                      <c:pt idx="21">
                        <c:v>4.4999999999999998E-2</c:v>
                      </c:pt>
                      <c:pt idx="22">
                        <c:v>4.4999999999999998E-2</c:v>
                      </c:pt>
                      <c:pt idx="23">
                        <c:v>4.4999999999999998E-2</c:v>
                      </c:pt>
                      <c:pt idx="24">
                        <c:v>4.4999999999999998E-2</c:v>
                      </c:pt>
                      <c:pt idx="25">
                        <c:v>4.4999999999999998E-2</c:v>
                      </c:pt>
                      <c:pt idx="26">
                        <c:v>4.4999999999999998E-2</c:v>
                      </c:pt>
                      <c:pt idx="27">
                        <c:v>4.4999999999999998E-2</c:v>
                      </c:pt>
                      <c:pt idx="28">
                        <c:v>4.4999999999999998E-2</c:v>
                      </c:pt>
                      <c:pt idx="29">
                        <c:v>4.4999999999999998E-2</c:v>
                      </c:pt>
                      <c:pt idx="30">
                        <c:v>4.4999999999999998E-2</c:v>
                      </c:pt>
                      <c:pt idx="31">
                        <c:v>4.4999999999999998E-2</c:v>
                      </c:pt>
                      <c:pt idx="32">
                        <c:v>4.4999999999999998E-2</c:v>
                      </c:pt>
                      <c:pt idx="33">
                        <c:v>4.4999999999999998E-2</c:v>
                      </c:pt>
                      <c:pt idx="34">
                        <c:v>4.4999999999999998E-2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E-19C9-484C-855A-437CB323A8BF}"/>
                  </c:ext>
                </c:extLst>
              </c15:ser>
            </c15:filteredLineSeries>
            <c15:filteredLineSeries>
              <c15:ser>
                <c:idx val="15"/>
                <c:order val="15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'Simulación Pepe'!$D$16</c15:sqref>
                        </c15:formulaRef>
                      </c:ext>
                    </c:extLst>
                    <c:strCache>
                      <c:ptCount val="1"/>
                      <c:pt idx="0">
                        <c:v>Inversión #1 Ingresos por Inversión Real</c:v>
                      </c:pt>
                    </c:strCache>
                  </c:strRef>
                </c:tx>
                <c:spPr>
                  <a:ln w="22225" cap="rnd" cmpd="sng" algn="ctr">
                    <a:solidFill>
                      <a:schemeClr val="accent4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'Simulación Pepe'!$E$1:$AM$1</c15:sqref>
                        </c15:formulaRef>
                      </c:ext>
                    </c:extLst>
                    <c:numCache>
                      <c:formatCode>General</c:formatCode>
                      <c:ptCount val="35"/>
                      <c:pt idx="0">
                        <c:v>2019</c:v>
                      </c:pt>
                      <c:pt idx="1">
                        <c:v>2020</c:v>
                      </c:pt>
                      <c:pt idx="2">
                        <c:v>2021</c:v>
                      </c:pt>
                      <c:pt idx="3">
                        <c:v>2022</c:v>
                      </c:pt>
                      <c:pt idx="4">
                        <c:v>2023</c:v>
                      </c:pt>
                      <c:pt idx="5">
                        <c:v>2024</c:v>
                      </c:pt>
                      <c:pt idx="6">
                        <c:v>2025</c:v>
                      </c:pt>
                      <c:pt idx="7">
                        <c:v>2026</c:v>
                      </c:pt>
                      <c:pt idx="8">
                        <c:v>2027</c:v>
                      </c:pt>
                      <c:pt idx="9">
                        <c:v>2028</c:v>
                      </c:pt>
                      <c:pt idx="10">
                        <c:v>2029</c:v>
                      </c:pt>
                      <c:pt idx="11">
                        <c:v>2030</c:v>
                      </c:pt>
                      <c:pt idx="12">
                        <c:v>2031</c:v>
                      </c:pt>
                      <c:pt idx="13">
                        <c:v>2032</c:v>
                      </c:pt>
                      <c:pt idx="14">
                        <c:v>2033</c:v>
                      </c:pt>
                      <c:pt idx="15">
                        <c:v>2034</c:v>
                      </c:pt>
                      <c:pt idx="16">
                        <c:v>2035</c:v>
                      </c:pt>
                      <c:pt idx="17">
                        <c:v>2036</c:v>
                      </c:pt>
                      <c:pt idx="18">
                        <c:v>2037</c:v>
                      </c:pt>
                      <c:pt idx="19">
                        <c:v>2038</c:v>
                      </c:pt>
                      <c:pt idx="20">
                        <c:v>2039</c:v>
                      </c:pt>
                      <c:pt idx="21">
                        <c:v>2040</c:v>
                      </c:pt>
                      <c:pt idx="22">
                        <c:v>2041</c:v>
                      </c:pt>
                      <c:pt idx="23">
                        <c:v>2042</c:v>
                      </c:pt>
                      <c:pt idx="24">
                        <c:v>2043</c:v>
                      </c:pt>
                      <c:pt idx="25">
                        <c:v>2044</c:v>
                      </c:pt>
                      <c:pt idx="26">
                        <c:v>2045</c:v>
                      </c:pt>
                      <c:pt idx="27">
                        <c:v>2046</c:v>
                      </c:pt>
                      <c:pt idx="28">
                        <c:v>2047</c:v>
                      </c:pt>
                      <c:pt idx="29">
                        <c:v>2048</c:v>
                      </c:pt>
                      <c:pt idx="30">
                        <c:v>2049</c:v>
                      </c:pt>
                      <c:pt idx="31">
                        <c:v>2050</c:v>
                      </c:pt>
                      <c:pt idx="32">
                        <c:v>2051</c:v>
                      </c:pt>
                      <c:pt idx="33">
                        <c:v>2052</c:v>
                      </c:pt>
                      <c:pt idx="34">
                        <c:v>2053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'Simulación Pepe'!$E$16:$AM$16</c15:sqref>
                        </c15:formulaRef>
                      </c:ext>
                    </c:extLst>
                    <c:numCache>
                      <c:formatCode>_("€"* #,##0.00_);_("€"* \(#,##0.00\);_("€"* "-"??_);_(@_)</c:formatCode>
                      <c:ptCount val="35"/>
                      <c:pt idx="0">
                        <c:v>360</c:v>
                      </c:pt>
                      <c:pt idx="1">
                        <c:v>538.19999999999993</c:v>
                      </c:pt>
                      <c:pt idx="2">
                        <c:v>724.41899999999998</c:v>
                      </c:pt>
                      <c:pt idx="3">
                        <c:v>919.01785500000005</c:v>
                      </c:pt>
                      <c:pt idx="4">
                        <c:v>1122.3736584750002</c:v>
                      </c:pt>
                      <c:pt idx="5">
                        <c:v>1334.8804731063751</c:v>
                      </c:pt>
                      <c:pt idx="6">
                        <c:v>1556.9500943961618</c:v>
                      </c:pt>
                      <c:pt idx="7">
                        <c:v>1789.0128486439892</c:v>
                      </c:pt>
                      <c:pt idx="8">
                        <c:v>2031.5184268329685</c:v>
                      </c:pt>
                      <c:pt idx="9">
                        <c:v>2284.9367560404521</c:v>
                      </c:pt>
                      <c:pt idx="10">
                        <c:v>2284.9367560404521</c:v>
                      </c:pt>
                      <c:pt idx="11">
                        <c:v>2284.9367560404521</c:v>
                      </c:pt>
                      <c:pt idx="12">
                        <c:v>2284.9367560404521</c:v>
                      </c:pt>
                      <c:pt idx="13">
                        <c:v>2284.9367560404521</c:v>
                      </c:pt>
                      <c:pt idx="14">
                        <c:v>2284.9367560404521</c:v>
                      </c:pt>
                      <c:pt idx="15">
                        <c:v>2284.9367560404521</c:v>
                      </c:pt>
                      <c:pt idx="16">
                        <c:v>2284.9367560404521</c:v>
                      </c:pt>
                      <c:pt idx="17">
                        <c:v>2284.9367560404521</c:v>
                      </c:pt>
                      <c:pt idx="18">
                        <c:v>2284.9367560404521</c:v>
                      </c:pt>
                      <c:pt idx="19">
                        <c:v>2284.9367560404521</c:v>
                      </c:pt>
                      <c:pt idx="20">
                        <c:v>2284.9367560404521</c:v>
                      </c:pt>
                      <c:pt idx="21">
                        <c:v>2284.9367560404521</c:v>
                      </c:pt>
                      <c:pt idx="22">
                        <c:v>2284.9367560404521</c:v>
                      </c:pt>
                      <c:pt idx="23">
                        <c:v>2284.9367560404521</c:v>
                      </c:pt>
                      <c:pt idx="24">
                        <c:v>2284.9367560404521</c:v>
                      </c:pt>
                      <c:pt idx="25">
                        <c:v>2284.9367560404521</c:v>
                      </c:pt>
                      <c:pt idx="26">
                        <c:v>2284.9367560404521</c:v>
                      </c:pt>
                      <c:pt idx="27">
                        <c:v>2284.9367560404521</c:v>
                      </c:pt>
                      <c:pt idx="28">
                        <c:v>2284.9367560404521</c:v>
                      </c:pt>
                      <c:pt idx="29">
                        <c:v>2284.9367560404521</c:v>
                      </c:pt>
                      <c:pt idx="30">
                        <c:v>2284.9367560404521</c:v>
                      </c:pt>
                      <c:pt idx="31">
                        <c:v>2284.9367560404521</c:v>
                      </c:pt>
                      <c:pt idx="32">
                        <c:v>2284.9367560404521</c:v>
                      </c:pt>
                      <c:pt idx="33">
                        <c:v>2284.9367560404521</c:v>
                      </c:pt>
                      <c:pt idx="34">
                        <c:v>2284.9367560404521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F-19C9-484C-855A-437CB323A8BF}"/>
                  </c:ext>
                </c:extLst>
              </c15:ser>
            </c15:filteredLineSeries>
            <c15:filteredLineSeries>
              <c15:ser>
                <c:idx val="16"/>
                <c:order val="16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'Simulación Pepe'!$D$17</c15:sqref>
                        </c15:formulaRef>
                      </c:ext>
                    </c:extLst>
                    <c:strCache>
                      <c:ptCount val="1"/>
                      <c:pt idx="0">
                        <c:v>Inversión #2 Valor Real</c:v>
                      </c:pt>
                    </c:strCache>
                  </c:strRef>
                </c:tx>
                <c:spPr>
                  <a:ln w="22225" cap="rnd" cmpd="sng" algn="ctr">
                    <a:solidFill>
                      <a:schemeClr val="accent5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'Simulación Pepe'!$E$1:$AM$1</c15:sqref>
                        </c15:formulaRef>
                      </c:ext>
                    </c:extLst>
                    <c:numCache>
                      <c:formatCode>General</c:formatCode>
                      <c:ptCount val="35"/>
                      <c:pt idx="0">
                        <c:v>2019</c:v>
                      </c:pt>
                      <c:pt idx="1">
                        <c:v>2020</c:v>
                      </c:pt>
                      <c:pt idx="2">
                        <c:v>2021</c:v>
                      </c:pt>
                      <c:pt idx="3">
                        <c:v>2022</c:v>
                      </c:pt>
                      <c:pt idx="4">
                        <c:v>2023</c:v>
                      </c:pt>
                      <c:pt idx="5">
                        <c:v>2024</c:v>
                      </c:pt>
                      <c:pt idx="6">
                        <c:v>2025</c:v>
                      </c:pt>
                      <c:pt idx="7">
                        <c:v>2026</c:v>
                      </c:pt>
                      <c:pt idx="8">
                        <c:v>2027</c:v>
                      </c:pt>
                      <c:pt idx="9">
                        <c:v>2028</c:v>
                      </c:pt>
                      <c:pt idx="10">
                        <c:v>2029</c:v>
                      </c:pt>
                      <c:pt idx="11">
                        <c:v>2030</c:v>
                      </c:pt>
                      <c:pt idx="12">
                        <c:v>2031</c:v>
                      </c:pt>
                      <c:pt idx="13">
                        <c:v>2032</c:v>
                      </c:pt>
                      <c:pt idx="14">
                        <c:v>2033</c:v>
                      </c:pt>
                      <c:pt idx="15">
                        <c:v>2034</c:v>
                      </c:pt>
                      <c:pt idx="16">
                        <c:v>2035</c:v>
                      </c:pt>
                      <c:pt idx="17">
                        <c:v>2036</c:v>
                      </c:pt>
                      <c:pt idx="18">
                        <c:v>2037</c:v>
                      </c:pt>
                      <c:pt idx="19">
                        <c:v>2038</c:v>
                      </c:pt>
                      <c:pt idx="20">
                        <c:v>2039</c:v>
                      </c:pt>
                      <c:pt idx="21">
                        <c:v>2040</c:v>
                      </c:pt>
                      <c:pt idx="22">
                        <c:v>2041</c:v>
                      </c:pt>
                      <c:pt idx="23">
                        <c:v>2042</c:v>
                      </c:pt>
                      <c:pt idx="24">
                        <c:v>2043</c:v>
                      </c:pt>
                      <c:pt idx="25">
                        <c:v>2044</c:v>
                      </c:pt>
                      <c:pt idx="26">
                        <c:v>2045</c:v>
                      </c:pt>
                      <c:pt idx="27">
                        <c:v>2046</c:v>
                      </c:pt>
                      <c:pt idx="28">
                        <c:v>2047</c:v>
                      </c:pt>
                      <c:pt idx="29">
                        <c:v>2048</c:v>
                      </c:pt>
                      <c:pt idx="30">
                        <c:v>2049</c:v>
                      </c:pt>
                      <c:pt idx="31">
                        <c:v>2050</c:v>
                      </c:pt>
                      <c:pt idx="32">
                        <c:v>2051</c:v>
                      </c:pt>
                      <c:pt idx="33">
                        <c:v>2052</c:v>
                      </c:pt>
                      <c:pt idx="34">
                        <c:v>2053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'Simulación Pepe'!$E$17:$AM$17</c15:sqref>
                        </c15:formulaRef>
                      </c:ext>
                    </c:extLst>
                    <c:numCache>
                      <c:formatCode>_("€"* #,##0.00_);_("€"* \(#,##0.00\);_("€"* "-"??_);_(@_)</c:formatCode>
                      <c:ptCount val="35"/>
                      <c:pt idx="0">
                        <c:v>2000</c:v>
                      </c:pt>
                      <c:pt idx="1">
                        <c:v>9326</c:v>
                      </c:pt>
                      <c:pt idx="2">
                        <c:v>17113.538</c:v>
                      </c:pt>
                      <c:pt idx="3">
                        <c:v>25391.690893999999</c:v>
                      </c:pt>
                      <c:pt idx="4">
                        <c:v>34191.367420322</c:v>
                      </c:pt>
                      <c:pt idx="5">
                        <c:v>43545.423567802289</c:v>
                      </c:pt>
                      <c:pt idx="6">
                        <c:v>53488.785252573834</c:v>
                      </c:pt>
                      <c:pt idx="7">
                        <c:v>64058.578723485989</c:v>
                      </c:pt>
                      <c:pt idx="8">
                        <c:v>75294.269183065611</c:v>
                      </c:pt>
                      <c:pt idx="9">
                        <c:v>87237.80814159874</c:v>
                      </c:pt>
                      <c:pt idx="10">
                        <c:v>87237.80814159874</c:v>
                      </c:pt>
                      <c:pt idx="11">
                        <c:v>87237.80814159874</c:v>
                      </c:pt>
                      <c:pt idx="12">
                        <c:v>87237.80814159874</c:v>
                      </c:pt>
                      <c:pt idx="13">
                        <c:v>87237.80814159874</c:v>
                      </c:pt>
                      <c:pt idx="14">
                        <c:v>87237.80814159874</c:v>
                      </c:pt>
                      <c:pt idx="15">
                        <c:v>87237.80814159874</c:v>
                      </c:pt>
                      <c:pt idx="16">
                        <c:v>87237.80814159874</c:v>
                      </c:pt>
                      <c:pt idx="17">
                        <c:v>87237.80814159874</c:v>
                      </c:pt>
                      <c:pt idx="18">
                        <c:v>87237.80814159874</c:v>
                      </c:pt>
                      <c:pt idx="19">
                        <c:v>87237.80814159874</c:v>
                      </c:pt>
                      <c:pt idx="20">
                        <c:v>87237.80814159874</c:v>
                      </c:pt>
                      <c:pt idx="21">
                        <c:v>87237.80814159874</c:v>
                      </c:pt>
                      <c:pt idx="22">
                        <c:v>87237.80814159874</c:v>
                      </c:pt>
                      <c:pt idx="23">
                        <c:v>87237.80814159874</c:v>
                      </c:pt>
                      <c:pt idx="24">
                        <c:v>87237.80814159874</c:v>
                      </c:pt>
                      <c:pt idx="25">
                        <c:v>87237.80814159874</c:v>
                      </c:pt>
                      <c:pt idx="26">
                        <c:v>87237.80814159874</c:v>
                      </c:pt>
                      <c:pt idx="27">
                        <c:v>87237.80814159874</c:v>
                      </c:pt>
                      <c:pt idx="28">
                        <c:v>87237.80814159874</c:v>
                      </c:pt>
                      <c:pt idx="29">
                        <c:v>87237.80814159874</c:v>
                      </c:pt>
                      <c:pt idx="30">
                        <c:v>87237.80814159874</c:v>
                      </c:pt>
                      <c:pt idx="31">
                        <c:v>87237.80814159874</c:v>
                      </c:pt>
                      <c:pt idx="32">
                        <c:v>87237.80814159874</c:v>
                      </c:pt>
                      <c:pt idx="33">
                        <c:v>87237.80814159874</c:v>
                      </c:pt>
                      <c:pt idx="34">
                        <c:v>87237.80814159874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0-19C9-484C-855A-437CB323A8BF}"/>
                  </c:ext>
                </c:extLst>
              </c15:ser>
            </c15:filteredLineSeries>
            <c15:filteredLineSeries>
              <c15:ser>
                <c:idx val="17"/>
                <c:order val="17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'Simulación Pepe'!$D$18</c15:sqref>
                        </c15:formulaRef>
                      </c:ext>
                    </c:extLst>
                    <c:strCache>
                      <c:ptCount val="1"/>
                      <c:pt idx="0">
                        <c:v>Inversión #2 % Rentabilidad Real</c:v>
                      </c:pt>
                    </c:strCache>
                  </c:strRef>
                </c:tx>
                <c:spPr>
                  <a:ln w="22225" cap="rnd" cmpd="sng" algn="ctr">
                    <a:solidFill>
                      <a:schemeClr val="accent6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'Simulación Pepe'!$E$1:$AM$1</c15:sqref>
                        </c15:formulaRef>
                      </c:ext>
                    </c:extLst>
                    <c:numCache>
                      <c:formatCode>General</c:formatCode>
                      <c:ptCount val="35"/>
                      <c:pt idx="0">
                        <c:v>2019</c:v>
                      </c:pt>
                      <c:pt idx="1">
                        <c:v>2020</c:v>
                      </c:pt>
                      <c:pt idx="2">
                        <c:v>2021</c:v>
                      </c:pt>
                      <c:pt idx="3">
                        <c:v>2022</c:v>
                      </c:pt>
                      <c:pt idx="4">
                        <c:v>2023</c:v>
                      </c:pt>
                      <c:pt idx="5">
                        <c:v>2024</c:v>
                      </c:pt>
                      <c:pt idx="6">
                        <c:v>2025</c:v>
                      </c:pt>
                      <c:pt idx="7">
                        <c:v>2026</c:v>
                      </c:pt>
                      <c:pt idx="8">
                        <c:v>2027</c:v>
                      </c:pt>
                      <c:pt idx="9">
                        <c:v>2028</c:v>
                      </c:pt>
                      <c:pt idx="10">
                        <c:v>2029</c:v>
                      </c:pt>
                      <c:pt idx="11">
                        <c:v>2030</c:v>
                      </c:pt>
                      <c:pt idx="12">
                        <c:v>2031</c:v>
                      </c:pt>
                      <c:pt idx="13">
                        <c:v>2032</c:v>
                      </c:pt>
                      <c:pt idx="14">
                        <c:v>2033</c:v>
                      </c:pt>
                      <c:pt idx="15">
                        <c:v>2034</c:v>
                      </c:pt>
                      <c:pt idx="16">
                        <c:v>2035</c:v>
                      </c:pt>
                      <c:pt idx="17">
                        <c:v>2036</c:v>
                      </c:pt>
                      <c:pt idx="18">
                        <c:v>2037</c:v>
                      </c:pt>
                      <c:pt idx="19">
                        <c:v>2038</c:v>
                      </c:pt>
                      <c:pt idx="20">
                        <c:v>2039</c:v>
                      </c:pt>
                      <c:pt idx="21">
                        <c:v>2040</c:v>
                      </c:pt>
                      <c:pt idx="22">
                        <c:v>2041</c:v>
                      </c:pt>
                      <c:pt idx="23">
                        <c:v>2042</c:v>
                      </c:pt>
                      <c:pt idx="24">
                        <c:v>2043</c:v>
                      </c:pt>
                      <c:pt idx="25">
                        <c:v>2044</c:v>
                      </c:pt>
                      <c:pt idx="26">
                        <c:v>2045</c:v>
                      </c:pt>
                      <c:pt idx="27">
                        <c:v>2046</c:v>
                      </c:pt>
                      <c:pt idx="28">
                        <c:v>2047</c:v>
                      </c:pt>
                      <c:pt idx="29">
                        <c:v>2048</c:v>
                      </c:pt>
                      <c:pt idx="30">
                        <c:v>2049</c:v>
                      </c:pt>
                      <c:pt idx="31">
                        <c:v>2050</c:v>
                      </c:pt>
                      <c:pt idx="32">
                        <c:v>2051</c:v>
                      </c:pt>
                      <c:pt idx="33">
                        <c:v>2052</c:v>
                      </c:pt>
                      <c:pt idx="34">
                        <c:v>2053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'Simulación Pepe'!$E$18:$AM$18</c15:sqref>
                        </c15:formulaRef>
                      </c:ext>
                    </c:extLst>
                    <c:numCache>
                      <c:formatCode>0.00%</c:formatCode>
                      <c:ptCount val="35"/>
                      <c:pt idx="0">
                        <c:v>6.3E-2</c:v>
                      </c:pt>
                      <c:pt idx="1">
                        <c:v>6.3E-2</c:v>
                      </c:pt>
                      <c:pt idx="2">
                        <c:v>6.3E-2</c:v>
                      </c:pt>
                      <c:pt idx="3">
                        <c:v>6.3E-2</c:v>
                      </c:pt>
                      <c:pt idx="4">
                        <c:v>6.3E-2</c:v>
                      </c:pt>
                      <c:pt idx="5">
                        <c:v>6.3E-2</c:v>
                      </c:pt>
                      <c:pt idx="6">
                        <c:v>6.3E-2</c:v>
                      </c:pt>
                      <c:pt idx="7">
                        <c:v>6.3E-2</c:v>
                      </c:pt>
                      <c:pt idx="8">
                        <c:v>6.3E-2</c:v>
                      </c:pt>
                      <c:pt idx="9">
                        <c:v>6.3E-2</c:v>
                      </c:pt>
                      <c:pt idx="10">
                        <c:v>6.3E-2</c:v>
                      </c:pt>
                      <c:pt idx="11">
                        <c:v>6.3E-2</c:v>
                      </c:pt>
                      <c:pt idx="12">
                        <c:v>6.3E-2</c:v>
                      </c:pt>
                      <c:pt idx="13">
                        <c:v>6.3E-2</c:v>
                      </c:pt>
                      <c:pt idx="14">
                        <c:v>6.3E-2</c:v>
                      </c:pt>
                      <c:pt idx="15">
                        <c:v>6.3E-2</c:v>
                      </c:pt>
                      <c:pt idx="16">
                        <c:v>6.3E-2</c:v>
                      </c:pt>
                      <c:pt idx="17">
                        <c:v>6.3E-2</c:v>
                      </c:pt>
                      <c:pt idx="18">
                        <c:v>6.3E-2</c:v>
                      </c:pt>
                      <c:pt idx="19">
                        <c:v>6.3E-2</c:v>
                      </c:pt>
                      <c:pt idx="20">
                        <c:v>6.3E-2</c:v>
                      </c:pt>
                      <c:pt idx="21">
                        <c:v>6.3E-2</c:v>
                      </c:pt>
                      <c:pt idx="22">
                        <c:v>6.3E-2</c:v>
                      </c:pt>
                      <c:pt idx="23">
                        <c:v>6.3E-2</c:v>
                      </c:pt>
                      <c:pt idx="24">
                        <c:v>6.3E-2</c:v>
                      </c:pt>
                      <c:pt idx="25">
                        <c:v>6.3E-2</c:v>
                      </c:pt>
                      <c:pt idx="26">
                        <c:v>6.3E-2</c:v>
                      </c:pt>
                      <c:pt idx="27">
                        <c:v>6.3E-2</c:v>
                      </c:pt>
                      <c:pt idx="28">
                        <c:v>6.3E-2</c:v>
                      </c:pt>
                      <c:pt idx="29">
                        <c:v>6.3E-2</c:v>
                      </c:pt>
                      <c:pt idx="30">
                        <c:v>6.3E-2</c:v>
                      </c:pt>
                      <c:pt idx="31">
                        <c:v>6.3E-2</c:v>
                      </c:pt>
                      <c:pt idx="32">
                        <c:v>6.3E-2</c:v>
                      </c:pt>
                      <c:pt idx="33">
                        <c:v>6.3E-2</c:v>
                      </c:pt>
                      <c:pt idx="34">
                        <c:v>6.3E-2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1-19C9-484C-855A-437CB323A8BF}"/>
                  </c:ext>
                </c:extLst>
              </c15:ser>
            </c15:filteredLineSeries>
            <c15:filteredLineSeries>
              <c15:ser>
                <c:idx val="18"/>
                <c:order val="18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'Simulación Pepe'!$D$19</c15:sqref>
                        </c15:formulaRef>
                      </c:ext>
                    </c:extLst>
                    <c:strCache>
                      <c:ptCount val="1"/>
                      <c:pt idx="0">
                        <c:v>Inversión #2 Ingresos por Inversión Real</c:v>
                      </c:pt>
                    </c:strCache>
                  </c:strRef>
                </c:tx>
                <c:spPr>
                  <a:ln w="22225" cap="rnd" cmpd="sng" algn="ctr">
                    <a:solidFill>
                      <a:schemeClr val="accent1">
                        <a:lumMod val="8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'Simulación Pepe'!$E$1:$AM$1</c15:sqref>
                        </c15:formulaRef>
                      </c:ext>
                    </c:extLst>
                    <c:numCache>
                      <c:formatCode>General</c:formatCode>
                      <c:ptCount val="35"/>
                      <c:pt idx="0">
                        <c:v>2019</c:v>
                      </c:pt>
                      <c:pt idx="1">
                        <c:v>2020</c:v>
                      </c:pt>
                      <c:pt idx="2">
                        <c:v>2021</c:v>
                      </c:pt>
                      <c:pt idx="3">
                        <c:v>2022</c:v>
                      </c:pt>
                      <c:pt idx="4">
                        <c:v>2023</c:v>
                      </c:pt>
                      <c:pt idx="5">
                        <c:v>2024</c:v>
                      </c:pt>
                      <c:pt idx="6">
                        <c:v>2025</c:v>
                      </c:pt>
                      <c:pt idx="7">
                        <c:v>2026</c:v>
                      </c:pt>
                      <c:pt idx="8">
                        <c:v>2027</c:v>
                      </c:pt>
                      <c:pt idx="9">
                        <c:v>2028</c:v>
                      </c:pt>
                      <c:pt idx="10">
                        <c:v>2029</c:v>
                      </c:pt>
                      <c:pt idx="11">
                        <c:v>2030</c:v>
                      </c:pt>
                      <c:pt idx="12">
                        <c:v>2031</c:v>
                      </c:pt>
                      <c:pt idx="13">
                        <c:v>2032</c:v>
                      </c:pt>
                      <c:pt idx="14">
                        <c:v>2033</c:v>
                      </c:pt>
                      <c:pt idx="15">
                        <c:v>2034</c:v>
                      </c:pt>
                      <c:pt idx="16">
                        <c:v>2035</c:v>
                      </c:pt>
                      <c:pt idx="17">
                        <c:v>2036</c:v>
                      </c:pt>
                      <c:pt idx="18">
                        <c:v>2037</c:v>
                      </c:pt>
                      <c:pt idx="19">
                        <c:v>2038</c:v>
                      </c:pt>
                      <c:pt idx="20">
                        <c:v>2039</c:v>
                      </c:pt>
                      <c:pt idx="21">
                        <c:v>2040</c:v>
                      </c:pt>
                      <c:pt idx="22">
                        <c:v>2041</c:v>
                      </c:pt>
                      <c:pt idx="23">
                        <c:v>2042</c:v>
                      </c:pt>
                      <c:pt idx="24">
                        <c:v>2043</c:v>
                      </c:pt>
                      <c:pt idx="25">
                        <c:v>2044</c:v>
                      </c:pt>
                      <c:pt idx="26">
                        <c:v>2045</c:v>
                      </c:pt>
                      <c:pt idx="27">
                        <c:v>2046</c:v>
                      </c:pt>
                      <c:pt idx="28">
                        <c:v>2047</c:v>
                      </c:pt>
                      <c:pt idx="29">
                        <c:v>2048</c:v>
                      </c:pt>
                      <c:pt idx="30">
                        <c:v>2049</c:v>
                      </c:pt>
                      <c:pt idx="31">
                        <c:v>2050</c:v>
                      </c:pt>
                      <c:pt idx="32">
                        <c:v>2051</c:v>
                      </c:pt>
                      <c:pt idx="33">
                        <c:v>2052</c:v>
                      </c:pt>
                      <c:pt idx="34">
                        <c:v>2053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'Simulación Pepe'!$E$19:$AM$19</c15:sqref>
                        </c15:formulaRef>
                      </c:ext>
                    </c:extLst>
                    <c:numCache>
                      <c:formatCode>_("€"* #,##0.00_);_("€"* \(#,##0.00\);_("€"* "-"??_);_(@_)</c:formatCode>
                      <c:ptCount val="35"/>
                      <c:pt idx="0">
                        <c:v>126</c:v>
                      </c:pt>
                      <c:pt idx="1">
                        <c:v>587.53800000000001</c:v>
                      </c:pt>
                      <c:pt idx="2">
                        <c:v>1078.1528940000001</c:v>
                      </c:pt>
                      <c:pt idx="3">
                        <c:v>1599.676526322</c:v>
                      </c:pt>
                      <c:pt idx="4">
                        <c:v>2154.0561474802862</c:v>
                      </c:pt>
                      <c:pt idx="5">
                        <c:v>2743.3616847715443</c:v>
                      </c:pt>
                      <c:pt idx="6">
                        <c:v>3369.7934709121514</c:v>
                      </c:pt>
                      <c:pt idx="7">
                        <c:v>4035.6904595796173</c:v>
                      </c:pt>
                      <c:pt idx="8">
                        <c:v>4743.5389585331332</c:v>
                      </c:pt>
                      <c:pt idx="9">
                        <c:v>5495.9819129207208</c:v>
                      </c:pt>
                      <c:pt idx="10">
                        <c:v>5495.9819129207208</c:v>
                      </c:pt>
                      <c:pt idx="11">
                        <c:v>5495.9819129207208</c:v>
                      </c:pt>
                      <c:pt idx="12">
                        <c:v>5495.9819129207208</c:v>
                      </c:pt>
                      <c:pt idx="13">
                        <c:v>5495.9819129207208</c:v>
                      </c:pt>
                      <c:pt idx="14">
                        <c:v>5495.9819129207208</c:v>
                      </c:pt>
                      <c:pt idx="15">
                        <c:v>5495.9819129207208</c:v>
                      </c:pt>
                      <c:pt idx="16">
                        <c:v>5495.9819129207208</c:v>
                      </c:pt>
                      <c:pt idx="17">
                        <c:v>5495.9819129207208</c:v>
                      </c:pt>
                      <c:pt idx="18">
                        <c:v>5495.9819129207208</c:v>
                      </c:pt>
                      <c:pt idx="19">
                        <c:v>5495.9819129207208</c:v>
                      </c:pt>
                      <c:pt idx="20">
                        <c:v>5495.9819129207208</c:v>
                      </c:pt>
                      <c:pt idx="21">
                        <c:v>5495.9819129207208</c:v>
                      </c:pt>
                      <c:pt idx="22">
                        <c:v>5495.9819129207208</c:v>
                      </c:pt>
                      <c:pt idx="23">
                        <c:v>5495.9819129207208</c:v>
                      </c:pt>
                      <c:pt idx="24">
                        <c:v>5495.9819129207208</c:v>
                      </c:pt>
                      <c:pt idx="25">
                        <c:v>5495.9819129207208</c:v>
                      </c:pt>
                      <c:pt idx="26">
                        <c:v>5495.9819129207208</c:v>
                      </c:pt>
                      <c:pt idx="27">
                        <c:v>5495.9819129207208</c:v>
                      </c:pt>
                      <c:pt idx="28">
                        <c:v>5495.9819129207208</c:v>
                      </c:pt>
                      <c:pt idx="29">
                        <c:v>5495.9819129207208</c:v>
                      </c:pt>
                      <c:pt idx="30">
                        <c:v>5495.9819129207208</c:v>
                      </c:pt>
                      <c:pt idx="31">
                        <c:v>5495.9819129207208</c:v>
                      </c:pt>
                      <c:pt idx="32">
                        <c:v>5495.9819129207208</c:v>
                      </c:pt>
                      <c:pt idx="33">
                        <c:v>5495.9819129207208</c:v>
                      </c:pt>
                      <c:pt idx="34">
                        <c:v>5495.9819129207208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2-19C9-484C-855A-437CB323A8BF}"/>
                  </c:ext>
                </c:extLst>
              </c15:ser>
            </c15:filteredLineSeries>
            <c15:filteredLineSeries>
              <c15:ser>
                <c:idx val="19"/>
                <c:order val="19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'Simulación Pepe'!$D$20</c15:sqref>
                        </c15:formulaRef>
                      </c:ext>
                    </c:extLst>
                    <c:strCache>
                      <c:ptCount val="1"/>
                      <c:pt idx="0">
                        <c:v>Ingresos Pasivos Anuales Real</c:v>
                      </c:pt>
                    </c:strCache>
                  </c:strRef>
                </c:tx>
                <c:spPr>
                  <a:ln w="22225" cap="rnd" cmpd="sng" algn="ctr">
                    <a:solidFill>
                      <a:schemeClr val="accent2">
                        <a:lumMod val="8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'Simulación Pepe'!$E$1:$AM$1</c15:sqref>
                        </c15:formulaRef>
                      </c:ext>
                    </c:extLst>
                    <c:numCache>
                      <c:formatCode>General</c:formatCode>
                      <c:ptCount val="35"/>
                      <c:pt idx="0">
                        <c:v>2019</c:v>
                      </c:pt>
                      <c:pt idx="1">
                        <c:v>2020</c:v>
                      </c:pt>
                      <c:pt idx="2">
                        <c:v>2021</c:v>
                      </c:pt>
                      <c:pt idx="3">
                        <c:v>2022</c:v>
                      </c:pt>
                      <c:pt idx="4">
                        <c:v>2023</c:v>
                      </c:pt>
                      <c:pt idx="5">
                        <c:v>2024</c:v>
                      </c:pt>
                      <c:pt idx="6">
                        <c:v>2025</c:v>
                      </c:pt>
                      <c:pt idx="7">
                        <c:v>2026</c:v>
                      </c:pt>
                      <c:pt idx="8">
                        <c:v>2027</c:v>
                      </c:pt>
                      <c:pt idx="9">
                        <c:v>2028</c:v>
                      </c:pt>
                      <c:pt idx="10">
                        <c:v>2029</c:v>
                      </c:pt>
                      <c:pt idx="11">
                        <c:v>2030</c:v>
                      </c:pt>
                      <c:pt idx="12">
                        <c:v>2031</c:v>
                      </c:pt>
                      <c:pt idx="13">
                        <c:v>2032</c:v>
                      </c:pt>
                      <c:pt idx="14">
                        <c:v>2033</c:v>
                      </c:pt>
                      <c:pt idx="15">
                        <c:v>2034</c:v>
                      </c:pt>
                      <c:pt idx="16">
                        <c:v>2035</c:v>
                      </c:pt>
                      <c:pt idx="17">
                        <c:v>2036</c:v>
                      </c:pt>
                      <c:pt idx="18">
                        <c:v>2037</c:v>
                      </c:pt>
                      <c:pt idx="19">
                        <c:v>2038</c:v>
                      </c:pt>
                      <c:pt idx="20">
                        <c:v>2039</c:v>
                      </c:pt>
                      <c:pt idx="21">
                        <c:v>2040</c:v>
                      </c:pt>
                      <c:pt idx="22">
                        <c:v>2041</c:v>
                      </c:pt>
                      <c:pt idx="23">
                        <c:v>2042</c:v>
                      </c:pt>
                      <c:pt idx="24">
                        <c:v>2043</c:v>
                      </c:pt>
                      <c:pt idx="25">
                        <c:v>2044</c:v>
                      </c:pt>
                      <c:pt idx="26">
                        <c:v>2045</c:v>
                      </c:pt>
                      <c:pt idx="27">
                        <c:v>2046</c:v>
                      </c:pt>
                      <c:pt idx="28">
                        <c:v>2047</c:v>
                      </c:pt>
                      <c:pt idx="29">
                        <c:v>2048</c:v>
                      </c:pt>
                      <c:pt idx="30">
                        <c:v>2049</c:v>
                      </c:pt>
                      <c:pt idx="31">
                        <c:v>2050</c:v>
                      </c:pt>
                      <c:pt idx="32">
                        <c:v>2051</c:v>
                      </c:pt>
                      <c:pt idx="33">
                        <c:v>2052</c:v>
                      </c:pt>
                      <c:pt idx="34">
                        <c:v>2053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'Simulación Pepe'!$E$20:$AM$20</c15:sqref>
                        </c15:formulaRef>
                      </c:ext>
                    </c:extLst>
                    <c:numCache>
                      <c:formatCode>_("€"* #,##0.00_);_("€"* \(#,##0.00\);_("€"* "-"??_);_(@_)</c:formatCode>
                      <c:ptCount val="35"/>
                      <c:pt idx="0">
                        <c:v>800</c:v>
                      </c:pt>
                      <c:pt idx="1">
                        <c:v>1500</c:v>
                      </c:pt>
                      <c:pt idx="2">
                        <c:v>2500</c:v>
                      </c:pt>
                      <c:pt idx="3">
                        <c:v>2700</c:v>
                      </c:pt>
                      <c:pt idx="4">
                        <c:v>3000</c:v>
                      </c:pt>
                      <c:pt idx="5">
                        <c:v>3600</c:v>
                      </c:pt>
                      <c:pt idx="6">
                        <c:v>4320</c:v>
                      </c:pt>
                      <c:pt idx="7">
                        <c:v>5184</c:v>
                      </c:pt>
                      <c:pt idx="8">
                        <c:v>6220.8</c:v>
                      </c:pt>
                      <c:pt idx="9">
                        <c:v>7464.96</c:v>
                      </c:pt>
                      <c:pt idx="10">
                        <c:v>8957.9519999999993</c:v>
                      </c:pt>
                      <c:pt idx="11">
                        <c:v>10749.542399999998</c:v>
                      </c:pt>
                      <c:pt idx="12">
                        <c:v>12899.450879999999</c:v>
                      </c:pt>
                      <c:pt idx="13">
                        <c:v>15479.341055999997</c:v>
                      </c:pt>
                      <c:pt idx="14">
                        <c:v>18575.209267199996</c:v>
                      </c:pt>
                      <c:pt idx="15">
                        <c:v>22290.251120639994</c:v>
                      </c:pt>
                      <c:pt idx="16">
                        <c:v>26748.301344767991</c:v>
                      </c:pt>
                      <c:pt idx="17">
                        <c:v>32097.961613721589</c:v>
                      </c:pt>
                      <c:pt idx="18">
                        <c:v>35307.757775093749</c:v>
                      </c:pt>
                      <c:pt idx="19">
                        <c:v>38838.533552603127</c:v>
                      </c:pt>
                      <c:pt idx="20">
                        <c:v>40780.460230233286</c:v>
                      </c:pt>
                      <c:pt idx="21">
                        <c:v>42819.483241744951</c:v>
                      </c:pt>
                      <c:pt idx="22">
                        <c:v>44960.457403832203</c:v>
                      </c:pt>
                      <c:pt idx="23">
                        <c:v>47208.480274023816</c:v>
                      </c:pt>
                      <c:pt idx="24">
                        <c:v>49568.90428772501</c:v>
                      </c:pt>
                      <c:pt idx="25">
                        <c:v>52047.349502111261</c:v>
                      </c:pt>
                      <c:pt idx="26">
                        <c:v>54649.716977216827</c:v>
                      </c:pt>
                      <c:pt idx="27">
                        <c:v>57382.202826077671</c:v>
                      </c:pt>
                      <c:pt idx="28">
                        <c:v>60251.312967381557</c:v>
                      </c:pt>
                      <c:pt idx="29">
                        <c:v>63263.87861575064</c:v>
                      </c:pt>
                      <c:pt idx="30">
                        <c:v>66427.072546538169</c:v>
                      </c:pt>
                      <c:pt idx="31">
                        <c:v>69748.426173865082</c:v>
                      </c:pt>
                      <c:pt idx="32">
                        <c:v>73235.84748255834</c:v>
                      </c:pt>
                      <c:pt idx="33">
                        <c:v>76897.639856686263</c:v>
                      </c:pt>
                      <c:pt idx="34">
                        <c:v>80742.521849520577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3-19C9-484C-855A-437CB323A8BF}"/>
                  </c:ext>
                </c:extLst>
              </c15:ser>
            </c15:filteredLineSeries>
            <c15:filteredLineSeries>
              <c15:ser>
                <c:idx val="20"/>
                <c:order val="20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'Simulación Pepe'!$D$21</c15:sqref>
                        </c15:formulaRef>
                      </c:ext>
                    </c:extLst>
                    <c:strCache>
                      <c:ptCount val="1"/>
                      <c:pt idx="0">
                        <c:v>Total Ingresos Anuales Real</c:v>
                      </c:pt>
                    </c:strCache>
                  </c:strRef>
                </c:tx>
                <c:spPr>
                  <a:ln w="22225" cap="rnd" cmpd="sng" algn="ctr">
                    <a:solidFill>
                      <a:schemeClr val="accent3">
                        <a:lumMod val="8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'Simulación Pepe'!$E$1:$AM$1</c15:sqref>
                        </c15:formulaRef>
                      </c:ext>
                    </c:extLst>
                    <c:numCache>
                      <c:formatCode>General</c:formatCode>
                      <c:ptCount val="35"/>
                      <c:pt idx="0">
                        <c:v>2019</c:v>
                      </c:pt>
                      <c:pt idx="1">
                        <c:v>2020</c:v>
                      </c:pt>
                      <c:pt idx="2">
                        <c:v>2021</c:v>
                      </c:pt>
                      <c:pt idx="3">
                        <c:v>2022</c:v>
                      </c:pt>
                      <c:pt idx="4">
                        <c:v>2023</c:v>
                      </c:pt>
                      <c:pt idx="5">
                        <c:v>2024</c:v>
                      </c:pt>
                      <c:pt idx="6">
                        <c:v>2025</c:v>
                      </c:pt>
                      <c:pt idx="7">
                        <c:v>2026</c:v>
                      </c:pt>
                      <c:pt idx="8">
                        <c:v>2027</c:v>
                      </c:pt>
                      <c:pt idx="9">
                        <c:v>2028</c:v>
                      </c:pt>
                      <c:pt idx="10">
                        <c:v>2029</c:v>
                      </c:pt>
                      <c:pt idx="11">
                        <c:v>2030</c:v>
                      </c:pt>
                      <c:pt idx="12">
                        <c:v>2031</c:v>
                      </c:pt>
                      <c:pt idx="13">
                        <c:v>2032</c:v>
                      </c:pt>
                      <c:pt idx="14">
                        <c:v>2033</c:v>
                      </c:pt>
                      <c:pt idx="15">
                        <c:v>2034</c:v>
                      </c:pt>
                      <c:pt idx="16">
                        <c:v>2035</c:v>
                      </c:pt>
                      <c:pt idx="17">
                        <c:v>2036</c:v>
                      </c:pt>
                      <c:pt idx="18">
                        <c:v>2037</c:v>
                      </c:pt>
                      <c:pt idx="19">
                        <c:v>2038</c:v>
                      </c:pt>
                      <c:pt idx="20">
                        <c:v>2039</c:v>
                      </c:pt>
                      <c:pt idx="21">
                        <c:v>2040</c:v>
                      </c:pt>
                      <c:pt idx="22">
                        <c:v>2041</c:v>
                      </c:pt>
                      <c:pt idx="23">
                        <c:v>2042</c:v>
                      </c:pt>
                      <c:pt idx="24">
                        <c:v>2043</c:v>
                      </c:pt>
                      <c:pt idx="25">
                        <c:v>2044</c:v>
                      </c:pt>
                      <c:pt idx="26">
                        <c:v>2045</c:v>
                      </c:pt>
                      <c:pt idx="27">
                        <c:v>2046</c:v>
                      </c:pt>
                      <c:pt idx="28">
                        <c:v>2047</c:v>
                      </c:pt>
                      <c:pt idx="29">
                        <c:v>2048</c:v>
                      </c:pt>
                      <c:pt idx="30">
                        <c:v>2049</c:v>
                      </c:pt>
                      <c:pt idx="31">
                        <c:v>2050</c:v>
                      </c:pt>
                      <c:pt idx="32">
                        <c:v>2051</c:v>
                      </c:pt>
                      <c:pt idx="33">
                        <c:v>2052</c:v>
                      </c:pt>
                      <c:pt idx="34">
                        <c:v>2053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'Simulación Pepe'!$E$21:$AM$21</c15:sqref>
                        </c15:formulaRef>
                      </c:ext>
                    </c:extLst>
                    <c:numCache>
                      <c:formatCode>_("€"* #,##0.00_);_("€"* \(#,##0.00\);_("€"* "-"??_);_(@_)</c:formatCode>
                      <c:ptCount val="35"/>
                      <c:pt idx="0">
                        <c:v>26286</c:v>
                      </c:pt>
                      <c:pt idx="1">
                        <c:v>27625.738000000001</c:v>
                      </c:pt>
                      <c:pt idx="2">
                        <c:v>29302.571894000001</c:v>
                      </c:pt>
                      <c:pt idx="3">
                        <c:v>30218.694381321999</c:v>
                      </c:pt>
                      <c:pt idx="4">
                        <c:v>31276.429805955286</c:v>
                      </c:pt>
                      <c:pt idx="5">
                        <c:v>32678.242157877921</c:v>
                      </c:pt>
                      <c:pt idx="6">
                        <c:v>34246.743565308316</c:v>
                      </c:pt>
                      <c:pt idx="7">
                        <c:v>36008.703308223608</c:v>
                      </c:pt>
                      <c:pt idx="8">
                        <c:v>37995.8573853661</c:v>
                      </c:pt>
                      <c:pt idx="9">
                        <c:v>40245.878668961173</c:v>
                      </c:pt>
                      <c:pt idx="10">
                        <c:v>41738.870668961172</c:v>
                      </c:pt>
                      <c:pt idx="11">
                        <c:v>43530.461068961173</c:v>
                      </c:pt>
                      <c:pt idx="12">
                        <c:v>45680.369548961171</c:v>
                      </c:pt>
                      <c:pt idx="13">
                        <c:v>48260.259724961172</c:v>
                      </c:pt>
                      <c:pt idx="14">
                        <c:v>51356.127936161167</c:v>
                      </c:pt>
                      <c:pt idx="15">
                        <c:v>55071.169789601161</c:v>
                      </c:pt>
                      <c:pt idx="16">
                        <c:v>59529.220013729166</c:v>
                      </c:pt>
                      <c:pt idx="17">
                        <c:v>64878.88028268276</c:v>
                      </c:pt>
                      <c:pt idx="18">
                        <c:v>68088.676444054916</c:v>
                      </c:pt>
                      <c:pt idx="19">
                        <c:v>71619.452221564294</c:v>
                      </c:pt>
                      <c:pt idx="20">
                        <c:v>73561.37889919446</c:v>
                      </c:pt>
                      <c:pt idx="21">
                        <c:v>75600.401910706118</c:v>
                      </c:pt>
                      <c:pt idx="22">
                        <c:v>77741.37607279337</c:v>
                      </c:pt>
                      <c:pt idx="23">
                        <c:v>79989.398942984975</c:v>
                      </c:pt>
                      <c:pt idx="24">
                        <c:v>82349.822956686185</c:v>
                      </c:pt>
                      <c:pt idx="25">
                        <c:v>84828.268171072428</c:v>
                      </c:pt>
                      <c:pt idx="26">
                        <c:v>87430.635646177994</c:v>
                      </c:pt>
                      <c:pt idx="27">
                        <c:v>90163.121495038838</c:v>
                      </c:pt>
                      <c:pt idx="28">
                        <c:v>93032.231636342724</c:v>
                      </c:pt>
                      <c:pt idx="29">
                        <c:v>96044.797284711807</c:v>
                      </c:pt>
                      <c:pt idx="30">
                        <c:v>99207.991215499336</c:v>
                      </c:pt>
                      <c:pt idx="31">
                        <c:v>102529.34484282625</c:v>
                      </c:pt>
                      <c:pt idx="32">
                        <c:v>106016.76615151951</c:v>
                      </c:pt>
                      <c:pt idx="33">
                        <c:v>109678.55852564743</c:v>
                      </c:pt>
                      <c:pt idx="34">
                        <c:v>113523.44051848174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4-19C9-484C-855A-437CB323A8BF}"/>
                  </c:ext>
                </c:extLst>
              </c15:ser>
            </c15:filteredLineSeries>
            <c15:filteredLineSeries>
              <c15:ser>
                <c:idx val="21"/>
                <c:order val="21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'Simulación Pepe'!$D$22</c15:sqref>
                        </c15:formulaRef>
                      </c:ext>
                    </c:extLst>
                    <c:strCache>
                      <c:ptCount val="1"/>
                      <c:pt idx="0">
                        <c:v>Total Ingresos Mensuales Real</c:v>
                      </c:pt>
                    </c:strCache>
                  </c:strRef>
                </c:tx>
                <c:spPr>
                  <a:ln w="22225" cap="rnd" cmpd="sng" algn="ctr">
                    <a:solidFill>
                      <a:schemeClr val="accent4">
                        <a:lumMod val="8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'Simulación Pepe'!$E$1:$AM$1</c15:sqref>
                        </c15:formulaRef>
                      </c:ext>
                    </c:extLst>
                    <c:numCache>
                      <c:formatCode>General</c:formatCode>
                      <c:ptCount val="35"/>
                      <c:pt idx="0">
                        <c:v>2019</c:v>
                      </c:pt>
                      <c:pt idx="1">
                        <c:v>2020</c:v>
                      </c:pt>
                      <c:pt idx="2">
                        <c:v>2021</c:v>
                      </c:pt>
                      <c:pt idx="3">
                        <c:v>2022</c:v>
                      </c:pt>
                      <c:pt idx="4">
                        <c:v>2023</c:v>
                      </c:pt>
                      <c:pt idx="5">
                        <c:v>2024</c:v>
                      </c:pt>
                      <c:pt idx="6">
                        <c:v>2025</c:v>
                      </c:pt>
                      <c:pt idx="7">
                        <c:v>2026</c:v>
                      </c:pt>
                      <c:pt idx="8">
                        <c:v>2027</c:v>
                      </c:pt>
                      <c:pt idx="9">
                        <c:v>2028</c:v>
                      </c:pt>
                      <c:pt idx="10">
                        <c:v>2029</c:v>
                      </c:pt>
                      <c:pt idx="11">
                        <c:v>2030</c:v>
                      </c:pt>
                      <c:pt idx="12">
                        <c:v>2031</c:v>
                      </c:pt>
                      <c:pt idx="13">
                        <c:v>2032</c:v>
                      </c:pt>
                      <c:pt idx="14">
                        <c:v>2033</c:v>
                      </c:pt>
                      <c:pt idx="15">
                        <c:v>2034</c:v>
                      </c:pt>
                      <c:pt idx="16">
                        <c:v>2035</c:v>
                      </c:pt>
                      <c:pt idx="17">
                        <c:v>2036</c:v>
                      </c:pt>
                      <c:pt idx="18">
                        <c:v>2037</c:v>
                      </c:pt>
                      <c:pt idx="19">
                        <c:v>2038</c:v>
                      </c:pt>
                      <c:pt idx="20">
                        <c:v>2039</c:v>
                      </c:pt>
                      <c:pt idx="21">
                        <c:v>2040</c:v>
                      </c:pt>
                      <c:pt idx="22">
                        <c:v>2041</c:v>
                      </c:pt>
                      <c:pt idx="23">
                        <c:v>2042</c:v>
                      </c:pt>
                      <c:pt idx="24">
                        <c:v>2043</c:v>
                      </c:pt>
                      <c:pt idx="25">
                        <c:v>2044</c:v>
                      </c:pt>
                      <c:pt idx="26">
                        <c:v>2045</c:v>
                      </c:pt>
                      <c:pt idx="27">
                        <c:v>2046</c:v>
                      </c:pt>
                      <c:pt idx="28">
                        <c:v>2047</c:v>
                      </c:pt>
                      <c:pt idx="29">
                        <c:v>2048</c:v>
                      </c:pt>
                      <c:pt idx="30">
                        <c:v>2049</c:v>
                      </c:pt>
                      <c:pt idx="31">
                        <c:v>2050</c:v>
                      </c:pt>
                      <c:pt idx="32">
                        <c:v>2051</c:v>
                      </c:pt>
                      <c:pt idx="33">
                        <c:v>2052</c:v>
                      </c:pt>
                      <c:pt idx="34">
                        <c:v>2053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'Simulación Pepe'!$E$22:$AM$22</c15:sqref>
                        </c15:formulaRef>
                      </c:ext>
                    </c:extLst>
                    <c:numCache>
                      <c:formatCode>_("€"* #,##0.00_);_("€"* \(#,##0.00\);_("€"* "-"??_);_(@_)</c:formatCode>
                      <c:ptCount val="35"/>
                      <c:pt idx="0">
                        <c:v>2190.5</c:v>
                      </c:pt>
                      <c:pt idx="1">
                        <c:v>2302.1448333333333</c:v>
                      </c:pt>
                      <c:pt idx="2">
                        <c:v>2441.8809911666667</c:v>
                      </c:pt>
                      <c:pt idx="3">
                        <c:v>2518.2245317768334</c:v>
                      </c:pt>
                      <c:pt idx="4">
                        <c:v>2606.369150496274</c:v>
                      </c:pt>
                      <c:pt idx="5">
                        <c:v>2723.1868464898266</c:v>
                      </c:pt>
                      <c:pt idx="6">
                        <c:v>2853.8952971090262</c:v>
                      </c:pt>
                      <c:pt idx="7">
                        <c:v>3000.7252756853009</c:v>
                      </c:pt>
                      <c:pt idx="8">
                        <c:v>3166.3214487805085</c:v>
                      </c:pt>
                      <c:pt idx="9">
                        <c:v>3353.8232224134313</c:v>
                      </c:pt>
                      <c:pt idx="10">
                        <c:v>3478.239222413431</c:v>
                      </c:pt>
                      <c:pt idx="11">
                        <c:v>3627.5384224134309</c:v>
                      </c:pt>
                      <c:pt idx="12">
                        <c:v>3806.6974624134309</c:v>
                      </c:pt>
                      <c:pt idx="13">
                        <c:v>4021.6883104134308</c:v>
                      </c:pt>
                      <c:pt idx="14">
                        <c:v>4279.6773280134303</c:v>
                      </c:pt>
                      <c:pt idx="15">
                        <c:v>4589.2641491334298</c:v>
                      </c:pt>
                      <c:pt idx="16">
                        <c:v>4960.7683344774305</c:v>
                      </c:pt>
                      <c:pt idx="17">
                        <c:v>5406.5733568902297</c:v>
                      </c:pt>
                      <c:pt idx="18">
                        <c:v>5674.0563703379094</c:v>
                      </c:pt>
                      <c:pt idx="19">
                        <c:v>5968.2876851303581</c:v>
                      </c:pt>
                      <c:pt idx="20">
                        <c:v>6130.114908266205</c:v>
                      </c:pt>
                      <c:pt idx="21">
                        <c:v>6300.0334925588431</c:v>
                      </c:pt>
                      <c:pt idx="22">
                        <c:v>6478.4480060661144</c:v>
                      </c:pt>
                      <c:pt idx="23">
                        <c:v>6665.7832452487482</c:v>
                      </c:pt>
                      <c:pt idx="24">
                        <c:v>6862.4852463905154</c:v>
                      </c:pt>
                      <c:pt idx="25">
                        <c:v>7069.022347589369</c:v>
                      </c:pt>
                      <c:pt idx="26">
                        <c:v>7285.8863038481659</c:v>
                      </c:pt>
                      <c:pt idx="27">
                        <c:v>7513.5934579199029</c:v>
                      </c:pt>
                      <c:pt idx="28">
                        <c:v>7752.685969695227</c:v>
                      </c:pt>
                      <c:pt idx="29">
                        <c:v>8003.7331070593173</c:v>
                      </c:pt>
                      <c:pt idx="30">
                        <c:v>8267.3326012916114</c:v>
                      </c:pt>
                      <c:pt idx="31">
                        <c:v>8544.1120702355202</c:v>
                      </c:pt>
                      <c:pt idx="32">
                        <c:v>8834.7305126266256</c:v>
                      </c:pt>
                      <c:pt idx="33">
                        <c:v>9139.8798771372858</c:v>
                      </c:pt>
                      <c:pt idx="34">
                        <c:v>9460.2867098734787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5-19C9-484C-855A-437CB323A8BF}"/>
                  </c:ext>
                </c:extLst>
              </c15:ser>
            </c15:filteredLineSeries>
          </c:ext>
        </c:extLst>
      </c:lineChart>
      <c:catAx>
        <c:axId val="15764032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576403711"/>
        <c:crosses val="autoZero"/>
        <c:auto val="1"/>
        <c:lblAlgn val="ctr"/>
        <c:lblOffset val="100"/>
        <c:noMultiLvlLbl val="0"/>
      </c:catAx>
      <c:valAx>
        <c:axId val="1576403711"/>
        <c:scaling>
          <c:orientation val="minMax"/>
        </c:scaling>
        <c:delete val="0"/>
        <c:axPos val="l"/>
        <c:numFmt formatCode="_(&quot;€&quot;* #,##0.00_);_(&quot;€&quot;* \(#,##0.00\);_(&quot;€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576403295"/>
        <c:crosses val="autoZero"/>
        <c:crossBetween val="between"/>
      </c:valAx>
      <c:spPr>
        <a:gradFill>
          <a:gsLst>
            <a:gs pos="100000">
              <a:schemeClr val="lt1">
                <a:lumMod val="95000"/>
              </a:schemeClr>
            </a:gs>
            <a:gs pos="0">
              <a:schemeClr val="lt1"/>
            </a:gs>
          </a:gsLst>
          <a:lin ang="5400000" scaled="0"/>
        </a:gradFill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30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b="0" kern="1200" spc="20" baseline="0"/>
  </cs:categoryAxis>
  <cs:chartArea mods="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 cmpd="sng" algn="ctr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  <a:alpha val="33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dk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gradFill>
        <a:gsLst>
          <a:gs pos="100000">
            <a:schemeClr val="lt1">
              <a:lumMod val="95000"/>
            </a:schemeClr>
          </a:gs>
          <a:gs pos="0">
            <a:schemeClr val="lt1"/>
          </a:gs>
        </a:gsLst>
        <a:lin ang="5400000" scaled="0"/>
      </a:gradFill>
    </cs:spPr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dk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220980</xdr:colOff>
      <xdr:row>26</xdr:row>
      <xdr:rowOff>26670</xdr:rowOff>
    </xdr:from>
    <xdr:to>
      <xdr:col>9</xdr:col>
      <xdr:colOff>541020</xdr:colOff>
      <xdr:row>47</xdr:row>
      <xdr:rowOff>15240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7620</xdr:colOff>
      <xdr:row>23</xdr:row>
      <xdr:rowOff>179070</xdr:rowOff>
    </xdr:from>
    <xdr:to>
      <xdr:col>8</xdr:col>
      <xdr:colOff>243840</xdr:colOff>
      <xdr:row>45</xdr:row>
      <xdr:rowOff>152400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van_pinar/Documents/99.%20PERSONAL/FUENT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entes"/>
      <sheetName val="Users"/>
      <sheetName val="Conocimientos"/>
      <sheetName val="Datos web"/>
      <sheetName val="Evolución trabajo - Ingresos"/>
      <sheetName val="1.BALANCE SHEET"/>
      <sheetName val="2A. WAGE"/>
      <sheetName val="2B. MONEY TRACKING"/>
      <sheetName val="3. MON_TAB _ 4. 3 QUESTIONS"/>
      <sheetName val="5.WALL CHART"/>
      <sheetName val="Investment Income Projection"/>
      <sheetName val="Proyección ahorros - OLD"/>
      <sheetName val="Mintos Projection"/>
      <sheetName val="Trading"/>
      <sheetName val="Acciones - Dividendos"/>
      <sheetName val="COTIZACIÓN ACTUAL"/>
      <sheetName val="Pautas inversión"/>
      <sheetName val="Glosario de términos Inversión"/>
      <sheetName val="Onirogram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F1">
            <v>2019</v>
          </cell>
          <cell r="G1">
            <v>2020</v>
          </cell>
          <cell r="H1">
            <v>2021</v>
          </cell>
          <cell r="I1">
            <v>2022</v>
          </cell>
          <cell r="J1">
            <v>2023</v>
          </cell>
          <cell r="K1">
            <v>2024</v>
          </cell>
          <cell r="L1">
            <v>2025</v>
          </cell>
          <cell r="M1">
            <v>2026</v>
          </cell>
          <cell r="N1">
            <v>2027</v>
          </cell>
          <cell r="O1">
            <v>2028</v>
          </cell>
          <cell r="P1">
            <v>2029</v>
          </cell>
          <cell r="Q1">
            <v>2030</v>
          </cell>
        </row>
        <row r="14">
          <cell r="E14" t="str">
            <v>Total Monthly Income (Without Wage) F</v>
          </cell>
          <cell r="F14">
            <v>190.89818749999998</v>
          </cell>
          <cell r="G14">
            <v>255.85592178437503</v>
          </cell>
          <cell r="H14">
            <v>324.78984259291735</v>
          </cell>
          <cell r="I14">
            <v>397.97301431830579</v>
          </cell>
          <cell r="J14">
            <v>475.69827922358769</v>
          </cell>
          <cell r="K14">
            <v>558.27972155214547</v>
          </cell>
          <cell r="L14">
            <v>646.05424094748025</v>
          </cell>
          <cell r="M14">
            <v>739.38324337034555</v>
          </cell>
          <cell r="N14">
            <v>838.65445831478144</v>
          </cell>
          <cell r="O14">
            <v>944.28389178468399</v>
          </cell>
          <cell r="P14">
            <v>1056.717925202159</v>
          </cell>
          <cell r="Q14">
            <v>1176.43557118176</v>
          </cell>
        </row>
        <row r="27">
          <cell r="E27" t="str">
            <v>Total Monthly Income (Without Wage) R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M23"/>
  <sheetViews>
    <sheetView tabSelected="1" workbookViewId="0">
      <selection activeCell="A8" sqref="A8"/>
    </sheetView>
  </sheetViews>
  <sheetFormatPr defaultColWidth="11.5546875" defaultRowHeight="14.4" x14ac:dyDescent="0.3"/>
  <cols>
    <col min="1" max="1" width="55.6640625" bestFit="1" customWidth="1"/>
    <col min="3" max="3" width="19.33203125" customWidth="1"/>
    <col min="4" max="4" width="41.33203125" bestFit="1" customWidth="1"/>
    <col min="5" max="6" width="11.88671875" bestFit="1" customWidth="1"/>
    <col min="7" max="13" width="11.6640625" bestFit="1" customWidth="1"/>
    <col min="14" max="14" width="11.6640625" customWidth="1"/>
    <col min="15" max="16" width="12.6640625" bestFit="1" customWidth="1"/>
    <col min="17" max="18" width="12.88671875" bestFit="1" customWidth="1"/>
    <col min="19" max="39" width="12.6640625" bestFit="1" customWidth="1"/>
  </cols>
  <sheetData>
    <row r="1" spans="1:39" ht="15" thickBot="1" x14ac:dyDescent="0.35">
      <c r="A1" s="17" t="s">
        <v>11</v>
      </c>
      <c r="D1" s="1" t="s">
        <v>2</v>
      </c>
      <c r="E1" s="2">
        <v>2019</v>
      </c>
      <c r="F1" s="2">
        <v>2020</v>
      </c>
      <c r="G1" s="2">
        <v>2021</v>
      </c>
      <c r="H1" s="2">
        <v>2022</v>
      </c>
      <c r="I1" s="2">
        <v>2023</v>
      </c>
      <c r="J1" s="2">
        <v>2024</v>
      </c>
      <c r="K1" s="2">
        <v>2025</v>
      </c>
      <c r="L1" s="2">
        <v>2026</v>
      </c>
      <c r="M1" s="2">
        <v>2027</v>
      </c>
      <c r="N1" s="2">
        <v>2028</v>
      </c>
      <c r="O1" s="2">
        <v>2029</v>
      </c>
      <c r="P1" s="3">
        <v>2030</v>
      </c>
      <c r="Q1" s="1">
        <v>2031</v>
      </c>
      <c r="R1" s="2">
        <v>2032</v>
      </c>
      <c r="S1" s="2">
        <v>2033</v>
      </c>
      <c r="T1" s="2">
        <v>2034</v>
      </c>
      <c r="U1" s="2">
        <v>2035</v>
      </c>
      <c r="V1" s="2">
        <v>2036</v>
      </c>
      <c r="W1" s="2">
        <v>2037</v>
      </c>
      <c r="X1" s="2">
        <v>2038</v>
      </c>
      <c r="Y1" s="2">
        <v>2039</v>
      </c>
      <c r="Z1" s="2">
        <v>2040</v>
      </c>
      <c r="AA1" s="2">
        <v>2041</v>
      </c>
      <c r="AB1" s="2">
        <v>2042</v>
      </c>
      <c r="AC1" s="2">
        <v>2043</v>
      </c>
      <c r="AD1" s="2">
        <v>2044</v>
      </c>
      <c r="AE1" s="2">
        <v>2045</v>
      </c>
      <c r="AF1" s="2">
        <v>2046</v>
      </c>
      <c r="AG1" s="2">
        <v>2047</v>
      </c>
      <c r="AH1" s="2">
        <v>2048</v>
      </c>
      <c r="AI1" s="2">
        <v>2049</v>
      </c>
      <c r="AJ1" s="2">
        <v>2050</v>
      </c>
      <c r="AK1" s="2">
        <v>2051</v>
      </c>
      <c r="AL1" s="2">
        <v>2052</v>
      </c>
      <c r="AM1" s="3">
        <v>2053</v>
      </c>
    </row>
    <row r="2" spans="1:39" ht="15" thickBot="1" x14ac:dyDescent="0.35">
      <c r="A2" s="27"/>
      <c r="C2" s="4" t="s">
        <v>1</v>
      </c>
      <c r="D2" s="5" t="s">
        <v>3</v>
      </c>
      <c r="E2" s="15">
        <f>$A$2</f>
        <v>0</v>
      </c>
      <c r="F2" s="15">
        <f t="shared" ref="F2:AM2" si="0">$A$2</f>
        <v>0</v>
      </c>
      <c r="G2" s="15">
        <f t="shared" si="0"/>
        <v>0</v>
      </c>
      <c r="H2" s="15">
        <f t="shared" si="0"/>
        <v>0</v>
      </c>
      <c r="I2" s="15">
        <f t="shared" si="0"/>
        <v>0</v>
      </c>
      <c r="J2" s="15">
        <f t="shared" si="0"/>
        <v>0</v>
      </c>
      <c r="K2" s="15">
        <f t="shared" si="0"/>
        <v>0</v>
      </c>
      <c r="L2" s="15">
        <f t="shared" si="0"/>
        <v>0</v>
      </c>
      <c r="M2" s="15">
        <f t="shared" si="0"/>
        <v>0</v>
      </c>
      <c r="N2" s="15">
        <f t="shared" si="0"/>
        <v>0</v>
      </c>
      <c r="O2" s="15">
        <f t="shared" si="0"/>
        <v>0</v>
      </c>
      <c r="P2" s="15">
        <f t="shared" si="0"/>
        <v>0</v>
      </c>
      <c r="Q2" s="15">
        <f t="shared" si="0"/>
        <v>0</v>
      </c>
      <c r="R2" s="15">
        <f t="shared" si="0"/>
        <v>0</v>
      </c>
      <c r="S2" s="15">
        <f t="shared" si="0"/>
        <v>0</v>
      </c>
      <c r="T2" s="15">
        <f t="shared" si="0"/>
        <v>0</v>
      </c>
      <c r="U2" s="15">
        <f t="shared" si="0"/>
        <v>0</v>
      </c>
      <c r="V2" s="15">
        <f t="shared" si="0"/>
        <v>0</v>
      </c>
      <c r="W2" s="15">
        <f t="shared" si="0"/>
        <v>0</v>
      </c>
      <c r="X2" s="15">
        <f t="shared" si="0"/>
        <v>0</v>
      </c>
      <c r="Y2" s="15">
        <f t="shared" si="0"/>
        <v>0</v>
      </c>
      <c r="Z2" s="15">
        <f t="shared" si="0"/>
        <v>0</v>
      </c>
      <c r="AA2" s="15">
        <f t="shared" si="0"/>
        <v>0</v>
      </c>
      <c r="AB2" s="15">
        <f t="shared" si="0"/>
        <v>0</v>
      </c>
      <c r="AC2" s="15">
        <f t="shared" si="0"/>
        <v>0</v>
      </c>
      <c r="AD2" s="15">
        <f t="shared" si="0"/>
        <v>0</v>
      </c>
      <c r="AE2" s="15">
        <f t="shared" si="0"/>
        <v>0</v>
      </c>
      <c r="AF2" s="15">
        <f t="shared" si="0"/>
        <v>0</v>
      </c>
      <c r="AG2" s="15">
        <f t="shared" si="0"/>
        <v>0</v>
      </c>
      <c r="AH2" s="15">
        <f t="shared" si="0"/>
        <v>0</v>
      </c>
      <c r="AI2" s="15">
        <f t="shared" si="0"/>
        <v>0</v>
      </c>
      <c r="AJ2" s="15">
        <f t="shared" si="0"/>
        <v>0</v>
      </c>
      <c r="AK2" s="15">
        <f t="shared" si="0"/>
        <v>0</v>
      </c>
      <c r="AL2" s="15">
        <f t="shared" si="0"/>
        <v>0</v>
      </c>
      <c r="AM2" s="15">
        <f t="shared" si="0"/>
        <v>0</v>
      </c>
    </row>
    <row r="3" spans="1:39" x14ac:dyDescent="0.3">
      <c r="A3" s="17" t="s">
        <v>31</v>
      </c>
      <c r="C3" s="6"/>
      <c r="D3" s="5" t="s">
        <v>13</v>
      </c>
      <c r="E3" s="7"/>
      <c r="F3" s="15">
        <f>E3+E5+$B$11</f>
        <v>0</v>
      </c>
      <c r="G3" s="15">
        <f>F3+F5+$B$11</f>
        <v>0</v>
      </c>
      <c r="H3" s="15">
        <f>G3+G5+$B$11</f>
        <v>0</v>
      </c>
      <c r="I3" s="15">
        <f>H3+H5+$B$11</f>
        <v>0</v>
      </c>
      <c r="J3" s="15">
        <f>I3+I5+$B$11</f>
        <v>0</v>
      </c>
      <c r="K3" s="15">
        <f>J3+J5+$B$11</f>
        <v>0</v>
      </c>
      <c r="L3" s="15">
        <f>K3+K5+$B$11</f>
        <v>0</v>
      </c>
      <c r="M3" s="15">
        <f>L3+L5+$B$11</f>
        <v>0</v>
      </c>
      <c r="N3" s="15">
        <f>M3+M5+$B$11</f>
        <v>0</v>
      </c>
      <c r="O3" s="15">
        <f>N3+N5+$B$11</f>
        <v>0</v>
      </c>
      <c r="P3" s="15">
        <f>O3+O5+$B$11</f>
        <v>0</v>
      </c>
      <c r="Q3" s="15">
        <f>P3+P5+$B$11</f>
        <v>0</v>
      </c>
      <c r="R3" s="15">
        <f>Q3+Q5+$B$11</f>
        <v>0</v>
      </c>
      <c r="S3" s="15">
        <f>R3+R5+$B$11</f>
        <v>0</v>
      </c>
      <c r="T3" s="15">
        <f>S3+S5+$B$11</f>
        <v>0</v>
      </c>
      <c r="U3" s="15">
        <f>T3+T5+$B$11</f>
        <v>0</v>
      </c>
      <c r="V3" s="15">
        <f>U3+U5+$B$11</f>
        <v>0</v>
      </c>
      <c r="W3" s="15">
        <f>V3+V5+$B$11</f>
        <v>0</v>
      </c>
      <c r="X3" s="15">
        <f>W3+W5+$B$11</f>
        <v>0</v>
      </c>
      <c r="Y3" s="15">
        <f>X3+X5+$B$11</f>
        <v>0</v>
      </c>
      <c r="Z3" s="15">
        <f>Y3+Y5+$B$11</f>
        <v>0</v>
      </c>
      <c r="AA3" s="15">
        <f>Z3+Z5+$B$11</f>
        <v>0</v>
      </c>
      <c r="AB3" s="15">
        <f>AA3+AA5+$B$11</f>
        <v>0</v>
      </c>
      <c r="AC3" s="15">
        <f>AB3+AB5+$B$11</f>
        <v>0</v>
      </c>
      <c r="AD3" s="15">
        <f>AC3+AC5+$B$11</f>
        <v>0</v>
      </c>
      <c r="AE3" s="15">
        <f>AD3+AD5+$B$11</f>
        <v>0</v>
      </c>
      <c r="AF3" s="15">
        <f>AE3+AE5+$B$11</f>
        <v>0</v>
      </c>
      <c r="AG3" s="15">
        <f>AF3+AF5+$B$11</f>
        <v>0</v>
      </c>
      <c r="AH3" s="15">
        <f>AG3+AG5+$B$11</f>
        <v>0</v>
      </c>
      <c r="AI3" s="15">
        <f>AH3+AH5+$B$11</f>
        <v>0</v>
      </c>
      <c r="AJ3" s="15">
        <f>AI3+AI5+$B$11</f>
        <v>0</v>
      </c>
      <c r="AK3" s="15">
        <f>AJ3+AJ5+$B$11</f>
        <v>0</v>
      </c>
      <c r="AL3" s="15">
        <f>AK3+AK5+$B$11</f>
        <v>0</v>
      </c>
      <c r="AM3" s="15">
        <f>AL3+AL5+$B$11</f>
        <v>0</v>
      </c>
    </row>
    <row r="4" spans="1:39" ht="15" thickBot="1" x14ac:dyDescent="0.35">
      <c r="A4" s="27"/>
      <c r="C4" s="6"/>
      <c r="D4" s="5" t="s">
        <v>14</v>
      </c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</row>
    <row r="5" spans="1:39" x14ac:dyDescent="0.3">
      <c r="A5" s="17" t="s">
        <v>32</v>
      </c>
      <c r="C5" s="6"/>
      <c r="D5" s="5" t="s">
        <v>15</v>
      </c>
      <c r="E5" s="15">
        <f>E3*E4</f>
        <v>0</v>
      </c>
      <c r="F5" s="15">
        <f t="shared" ref="F5:AM5" si="1">F3*F4</f>
        <v>0</v>
      </c>
      <c r="G5" s="15">
        <f t="shared" si="1"/>
        <v>0</v>
      </c>
      <c r="H5" s="15">
        <f t="shared" si="1"/>
        <v>0</v>
      </c>
      <c r="I5" s="15">
        <f t="shared" si="1"/>
        <v>0</v>
      </c>
      <c r="J5" s="15">
        <f t="shared" si="1"/>
        <v>0</v>
      </c>
      <c r="K5" s="15">
        <f t="shared" si="1"/>
        <v>0</v>
      </c>
      <c r="L5" s="15">
        <f t="shared" si="1"/>
        <v>0</v>
      </c>
      <c r="M5" s="15">
        <f t="shared" si="1"/>
        <v>0</v>
      </c>
      <c r="N5" s="15">
        <f t="shared" si="1"/>
        <v>0</v>
      </c>
      <c r="O5" s="15">
        <f t="shared" si="1"/>
        <v>0</v>
      </c>
      <c r="P5" s="15">
        <f t="shared" si="1"/>
        <v>0</v>
      </c>
      <c r="Q5" s="15">
        <f t="shared" si="1"/>
        <v>0</v>
      </c>
      <c r="R5" s="15">
        <f t="shared" si="1"/>
        <v>0</v>
      </c>
      <c r="S5" s="15">
        <f t="shared" si="1"/>
        <v>0</v>
      </c>
      <c r="T5" s="15">
        <f t="shared" si="1"/>
        <v>0</v>
      </c>
      <c r="U5" s="15">
        <f t="shared" si="1"/>
        <v>0</v>
      </c>
      <c r="V5" s="15">
        <f t="shared" si="1"/>
        <v>0</v>
      </c>
      <c r="W5" s="15">
        <f t="shared" si="1"/>
        <v>0</v>
      </c>
      <c r="X5" s="15">
        <f t="shared" si="1"/>
        <v>0</v>
      </c>
      <c r="Y5" s="15">
        <f t="shared" si="1"/>
        <v>0</v>
      </c>
      <c r="Z5" s="15">
        <f t="shared" si="1"/>
        <v>0</v>
      </c>
      <c r="AA5" s="15">
        <f t="shared" si="1"/>
        <v>0</v>
      </c>
      <c r="AB5" s="15">
        <f t="shared" si="1"/>
        <v>0</v>
      </c>
      <c r="AC5" s="15">
        <f t="shared" si="1"/>
        <v>0</v>
      </c>
      <c r="AD5" s="15">
        <f t="shared" si="1"/>
        <v>0</v>
      </c>
      <c r="AE5" s="15">
        <f t="shared" si="1"/>
        <v>0</v>
      </c>
      <c r="AF5" s="15">
        <f t="shared" si="1"/>
        <v>0</v>
      </c>
      <c r="AG5" s="15">
        <f t="shared" si="1"/>
        <v>0</v>
      </c>
      <c r="AH5" s="15">
        <f t="shared" si="1"/>
        <v>0</v>
      </c>
      <c r="AI5" s="15">
        <f t="shared" si="1"/>
        <v>0</v>
      </c>
      <c r="AJ5" s="15">
        <f t="shared" si="1"/>
        <v>0</v>
      </c>
      <c r="AK5" s="15">
        <f t="shared" si="1"/>
        <v>0</v>
      </c>
      <c r="AL5" s="15">
        <f t="shared" si="1"/>
        <v>0</v>
      </c>
      <c r="AM5" s="15">
        <f t="shared" si="1"/>
        <v>0</v>
      </c>
    </row>
    <row r="6" spans="1:39" ht="15" thickBot="1" x14ac:dyDescent="0.35">
      <c r="A6" s="24">
        <f>(A2-A4*12)/12</f>
        <v>0</v>
      </c>
      <c r="C6" s="6"/>
      <c r="D6" s="5" t="s">
        <v>16</v>
      </c>
      <c r="E6" s="7"/>
      <c r="F6" s="15">
        <f>E6+E8+$B$12</f>
        <v>0</v>
      </c>
      <c r="G6" s="15">
        <f>F6+F8+$B$12</f>
        <v>0</v>
      </c>
      <c r="H6" s="15">
        <f>G6+G8+$B$12</f>
        <v>0</v>
      </c>
      <c r="I6" s="15">
        <f>H6+H8+$B$12</f>
        <v>0</v>
      </c>
      <c r="J6" s="15">
        <f>I6+I8+$B$12</f>
        <v>0</v>
      </c>
      <c r="K6" s="15">
        <f>J6+J8+$B$12</f>
        <v>0</v>
      </c>
      <c r="L6" s="15">
        <f>K6+K8+$B$12</f>
        <v>0</v>
      </c>
      <c r="M6" s="15">
        <f>L6+L8+$B$12</f>
        <v>0</v>
      </c>
      <c r="N6" s="15">
        <f>M6+M8+$B$12</f>
        <v>0</v>
      </c>
      <c r="O6" s="15">
        <f>N6+N8+$B$12</f>
        <v>0</v>
      </c>
      <c r="P6" s="15">
        <f>O6+O8+$B$12</f>
        <v>0</v>
      </c>
      <c r="Q6" s="15">
        <f>P6+P8+$B$12</f>
        <v>0</v>
      </c>
      <c r="R6" s="15">
        <f>Q6+Q8+$B$12</f>
        <v>0</v>
      </c>
      <c r="S6" s="15">
        <f>R6+R8+$B$12</f>
        <v>0</v>
      </c>
      <c r="T6" s="15">
        <f>S6+S8+$B$12</f>
        <v>0</v>
      </c>
      <c r="U6" s="15">
        <f>T6+T8+$B$12</f>
        <v>0</v>
      </c>
      <c r="V6" s="15">
        <f>U6+U8+$B$12</f>
        <v>0</v>
      </c>
      <c r="W6" s="15">
        <f>V6+V8+$B$12</f>
        <v>0</v>
      </c>
      <c r="X6" s="15">
        <f>W6+W8+$B$12</f>
        <v>0</v>
      </c>
      <c r="Y6" s="15">
        <f>X6+X8+$B$12</f>
        <v>0</v>
      </c>
      <c r="Z6" s="15">
        <f>Y6+Y8+$B$12</f>
        <v>0</v>
      </c>
      <c r="AA6" s="15">
        <f>Z6+Z8+$B$12</f>
        <v>0</v>
      </c>
      <c r="AB6" s="15">
        <f>AA6+AA8+$B$12</f>
        <v>0</v>
      </c>
      <c r="AC6" s="15">
        <f>AB6+AB8+$B$12</f>
        <v>0</v>
      </c>
      <c r="AD6" s="15">
        <f>AC6+AC8+$B$12</f>
        <v>0</v>
      </c>
      <c r="AE6" s="15">
        <f>AD6+AD8+$B$12</f>
        <v>0</v>
      </c>
      <c r="AF6" s="15">
        <f>AE6+AE8+$B$12</f>
        <v>0</v>
      </c>
      <c r="AG6" s="15">
        <f>AF6+AF8+$B$12</f>
        <v>0</v>
      </c>
      <c r="AH6" s="15">
        <f>AG6+AG8+$B$12</f>
        <v>0</v>
      </c>
      <c r="AI6" s="15">
        <f>AH6+AH8+$B$12</f>
        <v>0</v>
      </c>
      <c r="AJ6" s="15">
        <f>AI6+AI8+$B$12</f>
        <v>0</v>
      </c>
      <c r="AK6" s="15">
        <f>AJ6+AJ8+$B$12</f>
        <v>0</v>
      </c>
      <c r="AL6" s="15">
        <f>AK6+AK8+$B$12</f>
        <v>0</v>
      </c>
      <c r="AM6" s="15">
        <f>AL6+AL8+$B$12</f>
        <v>0</v>
      </c>
    </row>
    <row r="7" spans="1:39" x14ac:dyDescent="0.3">
      <c r="A7" s="17" t="s">
        <v>12</v>
      </c>
      <c r="B7" s="20"/>
      <c r="C7" s="6"/>
      <c r="D7" s="5" t="s">
        <v>17</v>
      </c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</row>
    <row r="8" spans="1:39" x14ac:dyDescent="0.3">
      <c r="A8" s="21" t="s">
        <v>4</v>
      </c>
      <c r="B8" s="13"/>
      <c r="C8" s="6"/>
      <c r="D8" s="5" t="s">
        <v>18</v>
      </c>
      <c r="E8" s="15">
        <f>E6*E7</f>
        <v>0</v>
      </c>
      <c r="F8" s="15">
        <f t="shared" ref="F8:AM8" si="2">F6*F7</f>
        <v>0</v>
      </c>
      <c r="G8" s="15">
        <f t="shared" si="2"/>
        <v>0</v>
      </c>
      <c r="H8" s="15">
        <f t="shared" si="2"/>
        <v>0</v>
      </c>
      <c r="I8" s="15">
        <f t="shared" si="2"/>
        <v>0</v>
      </c>
      <c r="J8" s="15">
        <f t="shared" si="2"/>
        <v>0</v>
      </c>
      <c r="K8" s="15">
        <f t="shared" si="2"/>
        <v>0</v>
      </c>
      <c r="L8" s="15">
        <f t="shared" si="2"/>
        <v>0</v>
      </c>
      <c r="M8" s="15">
        <f t="shared" si="2"/>
        <v>0</v>
      </c>
      <c r="N8" s="15">
        <f t="shared" si="2"/>
        <v>0</v>
      </c>
      <c r="O8" s="15">
        <f t="shared" si="2"/>
        <v>0</v>
      </c>
      <c r="P8" s="15">
        <f t="shared" si="2"/>
        <v>0</v>
      </c>
      <c r="Q8" s="15">
        <f t="shared" si="2"/>
        <v>0</v>
      </c>
      <c r="R8" s="15">
        <f t="shared" si="2"/>
        <v>0</v>
      </c>
      <c r="S8" s="15">
        <f t="shared" si="2"/>
        <v>0</v>
      </c>
      <c r="T8" s="15">
        <f t="shared" si="2"/>
        <v>0</v>
      </c>
      <c r="U8" s="15">
        <f t="shared" si="2"/>
        <v>0</v>
      </c>
      <c r="V8" s="15">
        <f t="shared" si="2"/>
        <v>0</v>
      </c>
      <c r="W8" s="15">
        <f t="shared" si="2"/>
        <v>0</v>
      </c>
      <c r="X8" s="15">
        <f t="shared" si="2"/>
        <v>0</v>
      </c>
      <c r="Y8" s="15">
        <f t="shared" si="2"/>
        <v>0</v>
      </c>
      <c r="Z8" s="15">
        <f t="shared" si="2"/>
        <v>0</v>
      </c>
      <c r="AA8" s="15">
        <f t="shared" si="2"/>
        <v>0</v>
      </c>
      <c r="AB8" s="15">
        <f t="shared" si="2"/>
        <v>0</v>
      </c>
      <c r="AC8" s="15">
        <f t="shared" si="2"/>
        <v>0</v>
      </c>
      <c r="AD8" s="15">
        <f t="shared" si="2"/>
        <v>0</v>
      </c>
      <c r="AE8" s="15">
        <f t="shared" si="2"/>
        <v>0</v>
      </c>
      <c r="AF8" s="15">
        <f t="shared" si="2"/>
        <v>0</v>
      </c>
      <c r="AG8" s="15">
        <f t="shared" si="2"/>
        <v>0</v>
      </c>
      <c r="AH8" s="15">
        <f t="shared" si="2"/>
        <v>0</v>
      </c>
      <c r="AI8" s="15">
        <f t="shared" si="2"/>
        <v>0</v>
      </c>
      <c r="AJ8" s="15">
        <f t="shared" si="2"/>
        <v>0</v>
      </c>
      <c r="AK8" s="15">
        <f t="shared" si="2"/>
        <v>0</v>
      </c>
      <c r="AL8" s="15">
        <f t="shared" si="2"/>
        <v>0</v>
      </c>
      <c r="AM8" s="15">
        <f t="shared" si="2"/>
        <v>0</v>
      </c>
    </row>
    <row r="9" spans="1:39" x14ac:dyDescent="0.3">
      <c r="A9" s="21" t="s">
        <v>5</v>
      </c>
      <c r="B9" s="13"/>
      <c r="C9" s="6"/>
      <c r="D9" s="5" t="s">
        <v>33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>
        <v>0</v>
      </c>
      <c r="R9" s="7">
        <v>0</v>
      </c>
      <c r="S9" s="7">
        <v>0</v>
      </c>
      <c r="T9" s="7">
        <v>0</v>
      </c>
      <c r="U9" s="7">
        <v>0</v>
      </c>
      <c r="V9" s="7">
        <v>0</v>
      </c>
      <c r="W9" s="7">
        <v>0</v>
      </c>
      <c r="X9" s="7">
        <v>0</v>
      </c>
      <c r="Y9" s="7">
        <v>0</v>
      </c>
      <c r="Z9" s="7">
        <v>0</v>
      </c>
      <c r="AA9" s="7">
        <v>0</v>
      </c>
      <c r="AB9" s="7">
        <v>0</v>
      </c>
      <c r="AC9" s="7">
        <v>0</v>
      </c>
      <c r="AD9" s="7">
        <v>0</v>
      </c>
      <c r="AE9" s="7">
        <v>0</v>
      </c>
      <c r="AF9" s="7">
        <v>0</v>
      </c>
      <c r="AG9" s="7">
        <v>0</v>
      </c>
      <c r="AH9" s="7">
        <v>0</v>
      </c>
      <c r="AI9" s="7">
        <v>0</v>
      </c>
      <c r="AJ9" s="7">
        <v>0</v>
      </c>
      <c r="AK9" s="7">
        <v>0</v>
      </c>
      <c r="AL9" s="7">
        <v>0</v>
      </c>
      <c r="AM9" s="7">
        <v>0</v>
      </c>
    </row>
    <row r="10" spans="1:39" x14ac:dyDescent="0.3">
      <c r="A10" s="22"/>
      <c r="B10" s="23"/>
      <c r="C10" s="6"/>
      <c r="D10" s="8" t="s">
        <v>8</v>
      </c>
      <c r="E10" s="15">
        <f>E2+E9+E5+E8</f>
        <v>0</v>
      </c>
      <c r="F10" s="15">
        <f t="shared" ref="F10:P10" si="3">F2+F9+F5+F8</f>
        <v>0</v>
      </c>
      <c r="G10" s="15">
        <f t="shared" si="3"/>
        <v>0</v>
      </c>
      <c r="H10" s="15">
        <f t="shared" si="3"/>
        <v>0</v>
      </c>
      <c r="I10" s="15">
        <f t="shared" si="3"/>
        <v>0</v>
      </c>
      <c r="J10" s="15">
        <f t="shared" si="3"/>
        <v>0</v>
      </c>
      <c r="K10" s="15">
        <f t="shared" si="3"/>
        <v>0</v>
      </c>
      <c r="L10" s="15">
        <f t="shared" si="3"/>
        <v>0</v>
      </c>
      <c r="M10" s="15">
        <f t="shared" si="3"/>
        <v>0</v>
      </c>
      <c r="N10" s="15">
        <f t="shared" si="3"/>
        <v>0</v>
      </c>
      <c r="O10" s="15">
        <f t="shared" si="3"/>
        <v>0</v>
      </c>
      <c r="P10" s="15">
        <f t="shared" si="3"/>
        <v>0</v>
      </c>
      <c r="Q10" s="15">
        <f t="shared" ref="Q10" si="4">Q2+Q9+Q5+Q8</f>
        <v>0</v>
      </c>
      <c r="R10" s="15">
        <f t="shared" ref="R10" si="5">R2+R9+R5+R8</f>
        <v>0</v>
      </c>
      <c r="S10" s="15">
        <f t="shared" ref="S10" si="6">S2+S9+S5+S8</f>
        <v>0</v>
      </c>
      <c r="T10" s="15">
        <f t="shared" ref="T10" si="7">T2+T9+T5+T8</f>
        <v>0</v>
      </c>
      <c r="U10" s="15">
        <f t="shared" ref="U10" si="8">U2+U9+U5+U8</f>
        <v>0</v>
      </c>
      <c r="V10" s="15">
        <f t="shared" ref="V10" si="9">V2+V9+V5+V8</f>
        <v>0</v>
      </c>
      <c r="W10" s="15">
        <f t="shared" ref="W10" si="10">W2+W9+W5+W8</f>
        <v>0</v>
      </c>
      <c r="X10" s="15">
        <f t="shared" ref="X10" si="11">X2+X9+X5+X8</f>
        <v>0</v>
      </c>
      <c r="Y10" s="15">
        <f t="shared" ref="Y10" si="12">Y2+Y9+Y5+Y8</f>
        <v>0</v>
      </c>
      <c r="Z10" s="15">
        <f t="shared" ref="Z10" si="13">Z2+Z9+Z5+Z8</f>
        <v>0</v>
      </c>
      <c r="AA10" s="15">
        <f t="shared" ref="AA10" si="14">AA2+AA9+AA5+AA8</f>
        <v>0</v>
      </c>
      <c r="AB10" s="15">
        <f t="shared" ref="AB10" si="15">AB2+AB9+AB5+AB8</f>
        <v>0</v>
      </c>
      <c r="AC10" s="15">
        <f t="shared" ref="AC10" si="16">AC2+AC9+AC5+AC8</f>
        <v>0</v>
      </c>
      <c r="AD10" s="15">
        <f t="shared" ref="AD10" si="17">AD2+AD9+AD5+AD8</f>
        <v>0</v>
      </c>
      <c r="AE10" s="15">
        <f t="shared" ref="AE10" si="18">AE2+AE9+AE5+AE8</f>
        <v>0</v>
      </c>
      <c r="AF10" s="15">
        <f t="shared" ref="AF10" si="19">AF2+AF9+AF5+AF8</f>
        <v>0</v>
      </c>
      <c r="AG10" s="15">
        <f t="shared" ref="AG10" si="20">AG2+AG9+AG5+AG8</f>
        <v>0</v>
      </c>
      <c r="AH10" s="15">
        <f t="shared" ref="AH10" si="21">AH2+AH9+AH5+AH8</f>
        <v>0</v>
      </c>
      <c r="AI10" s="15">
        <f t="shared" ref="AI10" si="22">AI2+AI9+AI5+AI8</f>
        <v>0</v>
      </c>
      <c r="AJ10" s="15">
        <f t="shared" ref="AJ10" si="23">AJ2+AJ9+AJ5+AJ8</f>
        <v>0</v>
      </c>
      <c r="AK10" s="15">
        <f t="shared" ref="AK10" si="24">AK2+AK9+AK5+AK8</f>
        <v>0</v>
      </c>
      <c r="AL10" s="15">
        <f t="shared" ref="AL10" si="25">AL2+AL9+AL5+AL8</f>
        <v>0</v>
      </c>
      <c r="AM10" s="15">
        <f t="shared" ref="AM10" si="26">AM2+AM9+AM5+AM8</f>
        <v>0</v>
      </c>
    </row>
    <row r="11" spans="1:39" x14ac:dyDescent="0.3">
      <c r="A11" s="21" t="s">
        <v>6</v>
      </c>
      <c r="B11" s="24">
        <f>B8*12</f>
        <v>0</v>
      </c>
      <c r="C11" s="6"/>
      <c r="D11" s="8" t="s">
        <v>9</v>
      </c>
      <c r="E11" s="15">
        <f>E10/12</f>
        <v>0</v>
      </c>
      <c r="F11" s="15">
        <f t="shared" ref="F11:P11" si="27">F10/12</f>
        <v>0</v>
      </c>
      <c r="G11" s="15">
        <f t="shared" si="27"/>
        <v>0</v>
      </c>
      <c r="H11" s="15">
        <f t="shared" si="27"/>
        <v>0</v>
      </c>
      <c r="I11" s="15">
        <f t="shared" si="27"/>
        <v>0</v>
      </c>
      <c r="J11" s="15">
        <f t="shared" si="27"/>
        <v>0</v>
      </c>
      <c r="K11" s="15">
        <f t="shared" si="27"/>
        <v>0</v>
      </c>
      <c r="L11" s="15">
        <f t="shared" si="27"/>
        <v>0</v>
      </c>
      <c r="M11" s="15">
        <f t="shared" si="27"/>
        <v>0</v>
      </c>
      <c r="N11" s="15">
        <f t="shared" si="27"/>
        <v>0</v>
      </c>
      <c r="O11" s="15">
        <f t="shared" si="27"/>
        <v>0</v>
      </c>
      <c r="P11" s="15">
        <f t="shared" si="27"/>
        <v>0</v>
      </c>
      <c r="Q11" s="15">
        <f t="shared" ref="Q11" si="28">Q10/12</f>
        <v>0</v>
      </c>
      <c r="R11" s="15">
        <f t="shared" ref="R11" si="29">R10/12</f>
        <v>0</v>
      </c>
      <c r="S11" s="15">
        <f t="shared" ref="S11" si="30">S10/12</f>
        <v>0</v>
      </c>
      <c r="T11" s="15">
        <f t="shared" ref="T11" si="31">T10/12</f>
        <v>0</v>
      </c>
      <c r="U11" s="15">
        <f t="shared" ref="U11" si="32">U10/12</f>
        <v>0</v>
      </c>
      <c r="V11" s="15">
        <f t="shared" ref="V11" si="33">V10/12</f>
        <v>0</v>
      </c>
      <c r="W11" s="15">
        <f t="shared" ref="W11" si="34">W10/12</f>
        <v>0</v>
      </c>
      <c r="X11" s="15">
        <f t="shared" ref="X11" si="35">X10/12</f>
        <v>0</v>
      </c>
      <c r="Y11" s="15">
        <f t="shared" ref="Y11" si="36">Y10/12</f>
        <v>0</v>
      </c>
      <c r="Z11" s="15">
        <f t="shared" ref="Z11" si="37">Z10/12</f>
        <v>0</v>
      </c>
      <c r="AA11" s="15">
        <f t="shared" ref="AA11" si="38">AA10/12</f>
        <v>0</v>
      </c>
      <c r="AB11" s="15">
        <f t="shared" ref="AB11" si="39">AB10/12</f>
        <v>0</v>
      </c>
      <c r="AC11" s="15">
        <f t="shared" ref="AC11" si="40">AC10/12</f>
        <v>0</v>
      </c>
      <c r="AD11" s="15">
        <f t="shared" ref="AD11" si="41">AD10/12</f>
        <v>0</v>
      </c>
      <c r="AE11" s="15">
        <f t="shared" ref="AE11" si="42">AE10/12</f>
        <v>0</v>
      </c>
      <c r="AF11" s="15">
        <f t="shared" ref="AF11" si="43">AF10/12</f>
        <v>0</v>
      </c>
      <c r="AG11" s="15">
        <f t="shared" ref="AG11" si="44">AG10/12</f>
        <v>0</v>
      </c>
      <c r="AH11" s="15">
        <f t="shared" ref="AH11" si="45">AH10/12</f>
        <v>0</v>
      </c>
      <c r="AI11" s="15">
        <f t="shared" ref="AI11" si="46">AI10/12</f>
        <v>0</v>
      </c>
      <c r="AJ11" s="15">
        <f t="shared" ref="AJ11" si="47">AJ10/12</f>
        <v>0</v>
      </c>
      <c r="AK11" s="15">
        <f t="shared" ref="AK11" si="48">AK10/12</f>
        <v>0</v>
      </c>
      <c r="AL11" s="15">
        <f t="shared" ref="AL11" si="49">AL10/12</f>
        <v>0</v>
      </c>
      <c r="AM11" s="15">
        <f t="shared" ref="AM11" si="50">AM10/12</f>
        <v>0</v>
      </c>
    </row>
    <row r="12" spans="1:39" ht="15" thickBot="1" x14ac:dyDescent="0.35">
      <c r="A12" s="25" t="s">
        <v>7</v>
      </c>
      <c r="B12" s="26">
        <f>B9*12</f>
        <v>0</v>
      </c>
      <c r="C12" s="9"/>
      <c r="D12" s="10" t="s">
        <v>10</v>
      </c>
      <c r="E12" s="16">
        <f>(E9+E5+E8)/12</f>
        <v>0</v>
      </c>
      <c r="F12" s="16">
        <f t="shared" ref="F12:P12" si="51">(F9+F5+F8)/12</f>
        <v>0</v>
      </c>
      <c r="G12" s="16">
        <f t="shared" si="51"/>
        <v>0</v>
      </c>
      <c r="H12" s="16">
        <f t="shared" si="51"/>
        <v>0</v>
      </c>
      <c r="I12" s="16">
        <f t="shared" si="51"/>
        <v>0</v>
      </c>
      <c r="J12" s="16">
        <f t="shared" si="51"/>
        <v>0</v>
      </c>
      <c r="K12" s="16">
        <f t="shared" si="51"/>
        <v>0</v>
      </c>
      <c r="L12" s="16">
        <f t="shared" si="51"/>
        <v>0</v>
      </c>
      <c r="M12" s="16">
        <f t="shared" si="51"/>
        <v>0</v>
      </c>
      <c r="N12" s="16">
        <f t="shared" si="51"/>
        <v>0</v>
      </c>
      <c r="O12" s="16">
        <f t="shared" si="51"/>
        <v>0</v>
      </c>
      <c r="P12" s="16">
        <f t="shared" si="51"/>
        <v>0</v>
      </c>
      <c r="Q12" s="16">
        <f t="shared" ref="Q12:AM12" si="52">(Q9+Q5+Q8)/12</f>
        <v>0</v>
      </c>
      <c r="R12" s="16">
        <f t="shared" si="52"/>
        <v>0</v>
      </c>
      <c r="S12" s="16">
        <f t="shared" si="52"/>
        <v>0</v>
      </c>
      <c r="T12" s="16">
        <f t="shared" si="52"/>
        <v>0</v>
      </c>
      <c r="U12" s="16">
        <f t="shared" si="52"/>
        <v>0</v>
      </c>
      <c r="V12" s="16">
        <f t="shared" si="52"/>
        <v>0</v>
      </c>
      <c r="W12" s="16">
        <f t="shared" si="52"/>
        <v>0</v>
      </c>
      <c r="X12" s="16">
        <f t="shared" si="52"/>
        <v>0</v>
      </c>
      <c r="Y12" s="16">
        <f t="shared" si="52"/>
        <v>0</v>
      </c>
      <c r="Z12" s="16">
        <f t="shared" si="52"/>
        <v>0</v>
      </c>
      <c r="AA12" s="16">
        <f t="shared" si="52"/>
        <v>0</v>
      </c>
      <c r="AB12" s="16">
        <f t="shared" si="52"/>
        <v>0</v>
      </c>
      <c r="AC12" s="16">
        <f t="shared" si="52"/>
        <v>0</v>
      </c>
      <c r="AD12" s="16">
        <f t="shared" si="52"/>
        <v>0</v>
      </c>
      <c r="AE12" s="16">
        <f t="shared" si="52"/>
        <v>0</v>
      </c>
      <c r="AF12" s="16">
        <f t="shared" si="52"/>
        <v>0</v>
      </c>
      <c r="AG12" s="16">
        <f t="shared" si="52"/>
        <v>0</v>
      </c>
      <c r="AH12" s="16">
        <f t="shared" si="52"/>
        <v>0</v>
      </c>
      <c r="AI12" s="16">
        <f t="shared" si="52"/>
        <v>0</v>
      </c>
      <c r="AJ12" s="16">
        <f t="shared" si="52"/>
        <v>0</v>
      </c>
      <c r="AK12" s="16">
        <f t="shared" si="52"/>
        <v>0</v>
      </c>
      <c r="AL12" s="16">
        <f t="shared" si="52"/>
        <v>0</v>
      </c>
      <c r="AM12" s="16">
        <f t="shared" si="52"/>
        <v>0</v>
      </c>
    </row>
    <row r="13" spans="1:39" x14ac:dyDescent="0.3">
      <c r="C13" s="11" t="s">
        <v>0</v>
      </c>
      <c r="D13" s="5" t="s">
        <v>19</v>
      </c>
      <c r="E13" s="15">
        <f>$A$2</f>
        <v>0</v>
      </c>
      <c r="F13" s="15">
        <f t="shared" ref="F13:AM13" si="53">$A$2</f>
        <v>0</v>
      </c>
      <c r="G13" s="15">
        <f t="shared" si="53"/>
        <v>0</v>
      </c>
      <c r="H13" s="15">
        <f t="shared" si="53"/>
        <v>0</v>
      </c>
      <c r="I13" s="15">
        <f t="shared" si="53"/>
        <v>0</v>
      </c>
      <c r="J13" s="15">
        <f t="shared" si="53"/>
        <v>0</v>
      </c>
      <c r="K13" s="15">
        <f t="shared" si="53"/>
        <v>0</v>
      </c>
      <c r="L13" s="15">
        <f t="shared" si="53"/>
        <v>0</v>
      </c>
      <c r="M13" s="15">
        <f t="shared" si="53"/>
        <v>0</v>
      </c>
      <c r="N13" s="15">
        <f t="shared" si="53"/>
        <v>0</v>
      </c>
      <c r="O13" s="15">
        <f t="shared" si="53"/>
        <v>0</v>
      </c>
      <c r="P13" s="15">
        <f t="shared" si="53"/>
        <v>0</v>
      </c>
      <c r="Q13" s="15">
        <f t="shared" si="53"/>
        <v>0</v>
      </c>
      <c r="R13" s="15">
        <f t="shared" si="53"/>
        <v>0</v>
      </c>
      <c r="S13" s="15">
        <f t="shared" si="53"/>
        <v>0</v>
      </c>
      <c r="T13" s="15">
        <f t="shared" si="53"/>
        <v>0</v>
      </c>
      <c r="U13" s="15">
        <f t="shared" si="53"/>
        <v>0</v>
      </c>
      <c r="V13" s="15">
        <f t="shared" si="53"/>
        <v>0</v>
      </c>
      <c r="W13" s="15">
        <f t="shared" si="53"/>
        <v>0</v>
      </c>
      <c r="X13" s="15">
        <f t="shared" si="53"/>
        <v>0</v>
      </c>
      <c r="Y13" s="15">
        <f t="shared" si="53"/>
        <v>0</v>
      </c>
      <c r="Z13" s="15">
        <f t="shared" si="53"/>
        <v>0</v>
      </c>
      <c r="AA13" s="15">
        <f t="shared" si="53"/>
        <v>0</v>
      </c>
      <c r="AB13" s="15">
        <f t="shared" si="53"/>
        <v>0</v>
      </c>
      <c r="AC13" s="15">
        <f t="shared" si="53"/>
        <v>0</v>
      </c>
      <c r="AD13" s="15">
        <f t="shared" si="53"/>
        <v>0</v>
      </c>
      <c r="AE13" s="15">
        <f t="shared" si="53"/>
        <v>0</v>
      </c>
      <c r="AF13" s="15">
        <f t="shared" si="53"/>
        <v>0</v>
      </c>
      <c r="AG13" s="15">
        <f t="shared" si="53"/>
        <v>0</v>
      </c>
      <c r="AH13" s="15">
        <f t="shared" si="53"/>
        <v>0</v>
      </c>
      <c r="AI13" s="15">
        <f t="shared" si="53"/>
        <v>0</v>
      </c>
      <c r="AJ13" s="15">
        <f t="shared" si="53"/>
        <v>0</v>
      </c>
      <c r="AK13" s="15">
        <f t="shared" si="53"/>
        <v>0</v>
      </c>
      <c r="AL13" s="15">
        <f t="shared" si="53"/>
        <v>0</v>
      </c>
      <c r="AM13" s="15">
        <f t="shared" si="53"/>
        <v>0</v>
      </c>
    </row>
    <row r="14" spans="1:39" x14ac:dyDescent="0.3">
      <c r="C14" s="12"/>
      <c r="D14" s="5" t="s">
        <v>20</v>
      </c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</row>
    <row r="15" spans="1:39" x14ac:dyDescent="0.3">
      <c r="C15" s="12"/>
      <c r="D15" s="5" t="s">
        <v>21</v>
      </c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</row>
    <row r="16" spans="1:39" x14ac:dyDescent="0.3">
      <c r="A16" s="18" t="s">
        <v>29</v>
      </c>
      <c r="C16" s="12"/>
      <c r="D16" s="5" t="s">
        <v>22</v>
      </c>
      <c r="E16" s="15">
        <f>E14*E15</f>
        <v>0</v>
      </c>
      <c r="F16" s="15">
        <f t="shared" ref="F16" si="54">F14*F15</f>
        <v>0</v>
      </c>
      <c r="G16" s="15">
        <f t="shared" ref="G16" si="55">G14*G15</f>
        <v>0</v>
      </c>
      <c r="H16" s="15">
        <f t="shared" ref="H16" si="56">H14*H15</f>
        <v>0</v>
      </c>
      <c r="I16" s="15">
        <f t="shared" ref="I16" si="57">I14*I15</f>
        <v>0</v>
      </c>
      <c r="J16" s="15">
        <f t="shared" ref="J16" si="58">J14*J15</f>
        <v>0</v>
      </c>
      <c r="K16" s="15">
        <f t="shared" ref="K16" si="59">K14*K15</f>
        <v>0</v>
      </c>
      <c r="L16" s="15">
        <f t="shared" ref="L16" si="60">L14*L15</f>
        <v>0</v>
      </c>
      <c r="M16" s="15">
        <f t="shared" ref="M16" si="61">M14*M15</f>
        <v>0</v>
      </c>
      <c r="N16" s="15">
        <f t="shared" ref="N16" si="62">N14*N15</f>
        <v>0</v>
      </c>
      <c r="O16" s="15">
        <f t="shared" ref="O16" si="63">O14*O15</f>
        <v>0</v>
      </c>
      <c r="P16" s="15">
        <f t="shared" ref="P16" si="64">P14*P15</f>
        <v>0</v>
      </c>
      <c r="Q16" s="15">
        <f t="shared" ref="Q16" si="65">Q14*Q15</f>
        <v>0</v>
      </c>
      <c r="R16" s="15">
        <f t="shared" ref="R16" si="66">R14*R15</f>
        <v>0</v>
      </c>
      <c r="S16" s="15">
        <f t="shared" ref="S16" si="67">S14*S15</f>
        <v>0</v>
      </c>
      <c r="T16" s="15">
        <f t="shared" ref="T16" si="68">T14*T15</f>
        <v>0</v>
      </c>
      <c r="U16" s="15">
        <f t="shared" ref="U16" si="69">U14*U15</f>
        <v>0</v>
      </c>
      <c r="V16" s="15">
        <f t="shared" ref="V16" si="70">V14*V15</f>
        <v>0</v>
      </c>
      <c r="W16" s="15">
        <f t="shared" ref="W16" si="71">W14*W15</f>
        <v>0</v>
      </c>
      <c r="X16" s="15">
        <f t="shared" ref="X16" si="72">X14*X15</f>
        <v>0</v>
      </c>
      <c r="Y16" s="15">
        <f t="shared" ref="Y16" si="73">Y14*Y15</f>
        <v>0</v>
      </c>
      <c r="Z16" s="15">
        <f t="shared" ref="Z16" si="74">Z14*Z15</f>
        <v>0</v>
      </c>
      <c r="AA16" s="15">
        <f t="shared" ref="AA16" si="75">AA14*AA15</f>
        <v>0</v>
      </c>
      <c r="AB16" s="15">
        <f t="shared" ref="AB16" si="76">AB14*AB15</f>
        <v>0</v>
      </c>
      <c r="AC16" s="15">
        <f t="shared" ref="AC16" si="77">AC14*AC15</f>
        <v>0</v>
      </c>
      <c r="AD16" s="15">
        <f t="shared" ref="AD16" si="78">AD14*AD15</f>
        <v>0</v>
      </c>
      <c r="AE16" s="15">
        <f t="shared" ref="AE16" si="79">AE14*AE15</f>
        <v>0</v>
      </c>
      <c r="AF16" s="15">
        <f t="shared" ref="AF16" si="80">AF14*AF15</f>
        <v>0</v>
      </c>
      <c r="AG16" s="15">
        <f t="shared" ref="AG16" si="81">AG14*AG15</f>
        <v>0</v>
      </c>
      <c r="AH16" s="15">
        <f t="shared" ref="AH16" si="82">AH14*AH15</f>
        <v>0</v>
      </c>
      <c r="AI16" s="15">
        <f t="shared" ref="AI16" si="83">AI14*AI15</f>
        <v>0</v>
      </c>
      <c r="AJ16" s="15">
        <f t="shared" ref="AJ16" si="84">AJ14*AJ15</f>
        <v>0</v>
      </c>
      <c r="AK16" s="15">
        <f t="shared" ref="AK16" si="85">AK14*AK15</f>
        <v>0</v>
      </c>
      <c r="AL16" s="15">
        <f t="shared" ref="AL16" si="86">AL14*AL15</f>
        <v>0</v>
      </c>
      <c r="AM16" s="15">
        <f t="shared" ref="AM16" si="87">AM14*AM15</f>
        <v>0</v>
      </c>
    </row>
    <row r="17" spans="1:39" x14ac:dyDescent="0.3">
      <c r="A17" s="19" t="s">
        <v>30</v>
      </c>
      <c r="C17" s="12"/>
      <c r="D17" s="5" t="s">
        <v>23</v>
      </c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</row>
    <row r="18" spans="1:39" x14ac:dyDescent="0.3">
      <c r="C18" s="12"/>
      <c r="D18" s="5" t="s">
        <v>24</v>
      </c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</row>
    <row r="19" spans="1:39" x14ac:dyDescent="0.3">
      <c r="C19" s="12"/>
      <c r="D19" s="5" t="s">
        <v>25</v>
      </c>
      <c r="E19" s="15">
        <f>E17*E18</f>
        <v>0</v>
      </c>
      <c r="F19" s="15">
        <f t="shared" ref="F19" si="88">F17*F18</f>
        <v>0</v>
      </c>
      <c r="G19" s="15">
        <f t="shared" ref="G19" si="89">G17*G18</f>
        <v>0</v>
      </c>
      <c r="H19" s="15">
        <f t="shared" ref="H19" si="90">H17*H18</f>
        <v>0</v>
      </c>
      <c r="I19" s="15">
        <f t="shared" ref="I19" si="91">I17*I18</f>
        <v>0</v>
      </c>
      <c r="J19" s="15">
        <f t="shared" ref="J19" si="92">J17*J18</f>
        <v>0</v>
      </c>
      <c r="K19" s="15">
        <f t="shared" ref="K19" si="93">K17*K18</f>
        <v>0</v>
      </c>
      <c r="L19" s="15">
        <f t="shared" ref="L19" si="94">L17*L18</f>
        <v>0</v>
      </c>
      <c r="M19" s="15">
        <f t="shared" ref="M19" si="95">M17*M18</f>
        <v>0</v>
      </c>
      <c r="N19" s="15">
        <f t="shared" ref="N19" si="96">N17*N18</f>
        <v>0</v>
      </c>
      <c r="O19" s="15">
        <f t="shared" ref="O19" si="97">O17*O18</f>
        <v>0</v>
      </c>
      <c r="P19" s="15">
        <f t="shared" ref="P19" si="98">P17*P18</f>
        <v>0</v>
      </c>
      <c r="Q19" s="15">
        <f t="shared" ref="Q19" si="99">Q17*Q18</f>
        <v>0</v>
      </c>
      <c r="R19" s="15">
        <f t="shared" ref="R19" si="100">R17*R18</f>
        <v>0</v>
      </c>
      <c r="S19" s="15">
        <f t="shared" ref="S19" si="101">S17*S18</f>
        <v>0</v>
      </c>
      <c r="T19" s="15">
        <f t="shared" ref="T19" si="102">T17*T18</f>
        <v>0</v>
      </c>
      <c r="U19" s="15">
        <f t="shared" ref="U19" si="103">U17*U18</f>
        <v>0</v>
      </c>
      <c r="V19" s="15">
        <f t="shared" ref="V19" si="104">V17*V18</f>
        <v>0</v>
      </c>
      <c r="W19" s="15">
        <f t="shared" ref="W19" si="105">W17*W18</f>
        <v>0</v>
      </c>
      <c r="X19" s="15">
        <f t="shared" ref="X19" si="106">X17*X18</f>
        <v>0</v>
      </c>
      <c r="Y19" s="15">
        <f t="shared" ref="Y19" si="107">Y17*Y18</f>
        <v>0</v>
      </c>
      <c r="Z19" s="15">
        <f t="shared" ref="Z19" si="108">Z17*Z18</f>
        <v>0</v>
      </c>
      <c r="AA19" s="15">
        <f t="shared" ref="AA19" si="109">AA17*AA18</f>
        <v>0</v>
      </c>
      <c r="AB19" s="15">
        <f t="shared" ref="AB19" si="110">AB17*AB18</f>
        <v>0</v>
      </c>
      <c r="AC19" s="15">
        <f t="shared" ref="AC19" si="111">AC17*AC18</f>
        <v>0</v>
      </c>
      <c r="AD19" s="15">
        <f t="shared" ref="AD19" si="112">AD17*AD18</f>
        <v>0</v>
      </c>
      <c r="AE19" s="15">
        <f t="shared" ref="AE19" si="113">AE17*AE18</f>
        <v>0</v>
      </c>
      <c r="AF19" s="15">
        <f t="shared" ref="AF19" si="114">AF17*AF18</f>
        <v>0</v>
      </c>
      <c r="AG19" s="15">
        <f t="shared" ref="AG19" si="115">AG17*AG18</f>
        <v>0</v>
      </c>
      <c r="AH19" s="15">
        <f t="shared" ref="AH19" si="116">AH17*AH18</f>
        <v>0</v>
      </c>
      <c r="AI19" s="15">
        <f t="shared" ref="AI19" si="117">AI17*AI18</f>
        <v>0</v>
      </c>
      <c r="AJ19" s="15">
        <f t="shared" ref="AJ19" si="118">AJ17*AJ18</f>
        <v>0</v>
      </c>
      <c r="AK19" s="15">
        <f t="shared" ref="AK19" si="119">AK17*AK18</f>
        <v>0</v>
      </c>
      <c r="AL19" s="15">
        <f t="shared" ref="AL19" si="120">AL17*AL18</f>
        <v>0</v>
      </c>
      <c r="AM19" s="15">
        <f t="shared" ref="AM19" si="121">AM17*AM18</f>
        <v>0</v>
      </c>
    </row>
    <row r="20" spans="1:39" x14ac:dyDescent="0.3">
      <c r="C20" s="12"/>
      <c r="D20" s="5" t="s">
        <v>34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v>0</v>
      </c>
      <c r="Q20" s="7">
        <v>0</v>
      </c>
      <c r="R20" s="7">
        <v>0</v>
      </c>
      <c r="S20" s="7">
        <v>0</v>
      </c>
      <c r="T20" s="7">
        <v>0</v>
      </c>
      <c r="U20" s="7">
        <v>0</v>
      </c>
      <c r="V20" s="7">
        <v>0</v>
      </c>
      <c r="W20" s="7">
        <v>0</v>
      </c>
      <c r="X20" s="7">
        <v>0</v>
      </c>
      <c r="Y20" s="7">
        <v>0</v>
      </c>
      <c r="Z20" s="7">
        <v>0</v>
      </c>
      <c r="AA20" s="7">
        <v>0</v>
      </c>
      <c r="AB20" s="7">
        <v>0</v>
      </c>
      <c r="AC20" s="7">
        <v>0</v>
      </c>
      <c r="AD20" s="7">
        <v>0</v>
      </c>
      <c r="AE20" s="7">
        <v>0</v>
      </c>
      <c r="AF20" s="7">
        <v>0</v>
      </c>
      <c r="AG20" s="7">
        <v>0</v>
      </c>
      <c r="AH20" s="7">
        <v>0</v>
      </c>
      <c r="AI20" s="7">
        <v>0</v>
      </c>
      <c r="AJ20" s="7">
        <v>0</v>
      </c>
      <c r="AK20" s="7">
        <v>0</v>
      </c>
      <c r="AL20" s="7">
        <v>0</v>
      </c>
      <c r="AM20" s="7">
        <v>0</v>
      </c>
    </row>
    <row r="21" spans="1:39" x14ac:dyDescent="0.3">
      <c r="C21" s="12"/>
      <c r="D21" s="8" t="s">
        <v>26</v>
      </c>
      <c r="E21" s="15">
        <f>E13+E20+E16+E19</f>
        <v>0</v>
      </c>
      <c r="F21" s="15">
        <f t="shared" ref="F21" si="122">F13+F20+F16+F19</f>
        <v>0</v>
      </c>
      <c r="G21" s="15">
        <f t="shared" ref="G21" si="123">G13+G20+G16+G19</f>
        <v>0</v>
      </c>
      <c r="H21" s="15">
        <f t="shared" ref="H21" si="124">H13+H20+H16+H19</f>
        <v>0</v>
      </c>
      <c r="I21" s="15">
        <f t="shared" ref="I21" si="125">I13+I20+I16+I19</f>
        <v>0</v>
      </c>
      <c r="J21" s="15">
        <f t="shared" ref="J21" si="126">J13+J20+J16+J19</f>
        <v>0</v>
      </c>
      <c r="K21" s="15">
        <f t="shared" ref="K21" si="127">K13+K20+K16+K19</f>
        <v>0</v>
      </c>
      <c r="L21" s="15">
        <f t="shared" ref="L21" si="128">L13+L20+L16+L19</f>
        <v>0</v>
      </c>
      <c r="M21" s="15">
        <f t="shared" ref="M21" si="129">M13+M20+M16+M19</f>
        <v>0</v>
      </c>
      <c r="N21" s="15">
        <f t="shared" ref="N21" si="130">N13+N20+N16+N19</f>
        <v>0</v>
      </c>
      <c r="O21" s="15">
        <f t="shared" ref="O21" si="131">O13+O20+O16+O19</f>
        <v>0</v>
      </c>
      <c r="P21" s="15">
        <f t="shared" ref="P21" si="132">P13+P20+P16+P19</f>
        <v>0</v>
      </c>
      <c r="Q21" s="15">
        <f t="shared" ref="Q21" si="133">Q13+Q20+Q16+Q19</f>
        <v>0</v>
      </c>
      <c r="R21" s="15">
        <f t="shared" ref="R21" si="134">R13+R20+R16+R19</f>
        <v>0</v>
      </c>
      <c r="S21" s="15">
        <f t="shared" ref="S21" si="135">S13+S20+S16+S19</f>
        <v>0</v>
      </c>
      <c r="T21" s="15">
        <f t="shared" ref="T21" si="136">T13+T20+T16+T19</f>
        <v>0</v>
      </c>
      <c r="U21" s="15">
        <f t="shared" ref="U21" si="137">U13+U20+U16+U19</f>
        <v>0</v>
      </c>
      <c r="V21" s="15">
        <f t="shared" ref="V21" si="138">V13+V20+V16+V19</f>
        <v>0</v>
      </c>
      <c r="W21" s="15">
        <f t="shared" ref="W21" si="139">W13+W20+W16+W19</f>
        <v>0</v>
      </c>
      <c r="X21" s="15">
        <f t="shared" ref="X21" si="140">X13+X20+X16+X19</f>
        <v>0</v>
      </c>
      <c r="Y21" s="15">
        <f t="shared" ref="Y21" si="141">Y13+Y20+Y16+Y19</f>
        <v>0</v>
      </c>
      <c r="Z21" s="15">
        <f t="shared" ref="Z21" si="142">Z13+Z20+Z16+Z19</f>
        <v>0</v>
      </c>
      <c r="AA21" s="15">
        <f t="shared" ref="AA21" si="143">AA13+AA20+AA16+AA19</f>
        <v>0</v>
      </c>
      <c r="AB21" s="15">
        <f t="shared" ref="AB21" si="144">AB13+AB20+AB16+AB19</f>
        <v>0</v>
      </c>
      <c r="AC21" s="15">
        <f t="shared" ref="AC21" si="145">AC13+AC20+AC16+AC19</f>
        <v>0</v>
      </c>
      <c r="AD21" s="15">
        <f t="shared" ref="AD21" si="146">AD13+AD20+AD16+AD19</f>
        <v>0</v>
      </c>
      <c r="AE21" s="15">
        <f t="shared" ref="AE21" si="147">AE13+AE20+AE16+AE19</f>
        <v>0</v>
      </c>
      <c r="AF21" s="15">
        <f t="shared" ref="AF21" si="148">AF13+AF20+AF16+AF19</f>
        <v>0</v>
      </c>
      <c r="AG21" s="15">
        <f t="shared" ref="AG21" si="149">AG13+AG20+AG16+AG19</f>
        <v>0</v>
      </c>
      <c r="AH21" s="15">
        <f t="shared" ref="AH21" si="150">AH13+AH20+AH16+AH19</f>
        <v>0</v>
      </c>
      <c r="AI21" s="15">
        <f t="shared" ref="AI21" si="151">AI13+AI20+AI16+AI19</f>
        <v>0</v>
      </c>
      <c r="AJ21" s="15">
        <f t="shared" ref="AJ21" si="152">AJ13+AJ20+AJ16+AJ19</f>
        <v>0</v>
      </c>
      <c r="AK21" s="15">
        <f t="shared" ref="AK21" si="153">AK13+AK20+AK16+AK19</f>
        <v>0</v>
      </c>
      <c r="AL21" s="15">
        <f t="shared" ref="AL21" si="154">AL13+AL20+AL16+AL19</f>
        <v>0</v>
      </c>
      <c r="AM21" s="15">
        <f t="shared" ref="AM21" si="155">AM13+AM20+AM16+AM19</f>
        <v>0</v>
      </c>
    </row>
    <row r="22" spans="1:39" x14ac:dyDescent="0.3">
      <c r="C22" s="12"/>
      <c r="D22" s="8" t="s">
        <v>27</v>
      </c>
      <c r="E22" s="15">
        <f>E21/12</f>
        <v>0</v>
      </c>
      <c r="F22" s="15">
        <f t="shared" ref="F22" si="156">F21/12</f>
        <v>0</v>
      </c>
      <c r="G22" s="15">
        <f t="shared" ref="G22" si="157">G21/12</f>
        <v>0</v>
      </c>
      <c r="H22" s="15">
        <f t="shared" ref="H22" si="158">H21/12</f>
        <v>0</v>
      </c>
      <c r="I22" s="15">
        <f t="shared" ref="I22" si="159">I21/12</f>
        <v>0</v>
      </c>
      <c r="J22" s="15">
        <f t="shared" ref="J22" si="160">J21/12</f>
        <v>0</v>
      </c>
      <c r="K22" s="15">
        <f t="shared" ref="K22" si="161">K21/12</f>
        <v>0</v>
      </c>
      <c r="L22" s="15">
        <f t="shared" ref="L22" si="162">L21/12</f>
        <v>0</v>
      </c>
      <c r="M22" s="15">
        <f t="shared" ref="M22" si="163">M21/12</f>
        <v>0</v>
      </c>
      <c r="N22" s="15">
        <f t="shared" ref="N22" si="164">N21/12</f>
        <v>0</v>
      </c>
      <c r="O22" s="15">
        <f t="shared" ref="O22" si="165">O21/12</f>
        <v>0</v>
      </c>
      <c r="P22" s="15">
        <f t="shared" ref="P22" si="166">P21/12</f>
        <v>0</v>
      </c>
      <c r="Q22" s="15">
        <f t="shared" ref="Q22" si="167">Q21/12</f>
        <v>0</v>
      </c>
      <c r="R22" s="15">
        <f t="shared" ref="R22" si="168">R21/12</f>
        <v>0</v>
      </c>
      <c r="S22" s="15">
        <f t="shared" ref="S22" si="169">S21/12</f>
        <v>0</v>
      </c>
      <c r="T22" s="15">
        <f t="shared" ref="T22" si="170">T21/12</f>
        <v>0</v>
      </c>
      <c r="U22" s="15">
        <f t="shared" ref="U22" si="171">U21/12</f>
        <v>0</v>
      </c>
      <c r="V22" s="15">
        <f t="shared" ref="V22" si="172">V21/12</f>
        <v>0</v>
      </c>
      <c r="W22" s="15">
        <f t="shared" ref="W22" si="173">W21/12</f>
        <v>0</v>
      </c>
      <c r="X22" s="15">
        <f t="shared" ref="X22" si="174">X21/12</f>
        <v>0</v>
      </c>
      <c r="Y22" s="15">
        <f t="shared" ref="Y22" si="175">Y21/12</f>
        <v>0</v>
      </c>
      <c r="Z22" s="15">
        <f t="shared" ref="Z22" si="176">Z21/12</f>
        <v>0</v>
      </c>
      <c r="AA22" s="15">
        <f t="shared" ref="AA22" si="177">AA21/12</f>
        <v>0</v>
      </c>
      <c r="AB22" s="15">
        <f t="shared" ref="AB22" si="178">AB21/12</f>
        <v>0</v>
      </c>
      <c r="AC22" s="15">
        <f t="shared" ref="AC22" si="179">AC21/12</f>
        <v>0</v>
      </c>
      <c r="AD22" s="15">
        <f t="shared" ref="AD22" si="180">AD21/12</f>
        <v>0</v>
      </c>
      <c r="AE22" s="15">
        <f t="shared" ref="AE22" si="181">AE21/12</f>
        <v>0</v>
      </c>
      <c r="AF22" s="15">
        <f t="shared" ref="AF22" si="182">AF21/12</f>
        <v>0</v>
      </c>
      <c r="AG22" s="15">
        <f t="shared" ref="AG22" si="183">AG21/12</f>
        <v>0</v>
      </c>
      <c r="AH22" s="15">
        <f t="shared" ref="AH22" si="184">AH21/12</f>
        <v>0</v>
      </c>
      <c r="AI22" s="15">
        <f t="shared" ref="AI22" si="185">AI21/12</f>
        <v>0</v>
      </c>
      <c r="AJ22" s="15">
        <f t="shared" ref="AJ22" si="186">AJ21/12</f>
        <v>0</v>
      </c>
      <c r="AK22" s="15">
        <f t="shared" ref="AK22" si="187">AK21/12</f>
        <v>0</v>
      </c>
      <c r="AL22" s="15">
        <f t="shared" ref="AL22" si="188">AL21/12</f>
        <v>0</v>
      </c>
      <c r="AM22" s="15">
        <f t="shared" ref="AM22" si="189">AM21/12</f>
        <v>0</v>
      </c>
    </row>
    <row r="23" spans="1:39" ht="15" thickBot="1" x14ac:dyDescent="0.35">
      <c r="C23" s="12"/>
      <c r="D23" s="10" t="s">
        <v>28</v>
      </c>
      <c r="E23" s="16">
        <f>(E20+E16+E19)/12</f>
        <v>0</v>
      </c>
      <c r="F23" s="16">
        <f t="shared" ref="F23:AM23" si="190">(F20+F16+F19)/12</f>
        <v>0</v>
      </c>
      <c r="G23" s="16">
        <f t="shared" si="190"/>
        <v>0</v>
      </c>
      <c r="H23" s="16">
        <f t="shared" si="190"/>
        <v>0</v>
      </c>
      <c r="I23" s="16">
        <f t="shared" si="190"/>
        <v>0</v>
      </c>
      <c r="J23" s="16">
        <f t="shared" si="190"/>
        <v>0</v>
      </c>
      <c r="K23" s="16">
        <f t="shared" si="190"/>
        <v>0</v>
      </c>
      <c r="L23" s="16">
        <f t="shared" si="190"/>
        <v>0</v>
      </c>
      <c r="M23" s="16">
        <f t="shared" si="190"/>
        <v>0</v>
      </c>
      <c r="N23" s="16">
        <f t="shared" si="190"/>
        <v>0</v>
      </c>
      <c r="O23" s="16">
        <f t="shared" si="190"/>
        <v>0</v>
      </c>
      <c r="P23" s="16">
        <f t="shared" si="190"/>
        <v>0</v>
      </c>
      <c r="Q23" s="16">
        <f t="shared" si="190"/>
        <v>0</v>
      </c>
      <c r="R23" s="16">
        <f t="shared" si="190"/>
        <v>0</v>
      </c>
      <c r="S23" s="16">
        <f t="shared" si="190"/>
        <v>0</v>
      </c>
      <c r="T23" s="16">
        <f t="shared" si="190"/>
        <v>0</v>
      </c>
      <c r="U23" s="16">
        <f t="shared" si="190"/>
        <v>0</v>
      </c>
      <c r="V23" s="16">
        <f t="shared" si="190"/>
        <v>0</v>
      </c>
      <c r="W23" s="16">
        <f t="shared" si="190"/>
        <v>0</v>
      </c>
      <c r="X23" s="16">
        <f t="shared" si="190"/>
        <v>0</v>
      </c>
      <c r="Y23" s="16">
        <f t="shared" si="190"/>
        <v>0</v>
      </c>
      <c r="Z23" s="16">
        <f t="shared" si="190"/>
        <v>0</v>
      </c>
      <c r="AA23" s="16">
        <f t="shared" si="190"/>
        <v>0</v>
      </c>
      <c r="AB23" s="16">
        <f t="shared" si="190"/>
        <v>0</v>
      </c>
      <c r="AC23" s="16">
        <f t="shared" si="190"/>
        <v>0</v>
      </c>
      <c r="AD23" s="16">
        <f t="shared" si="190"/>
        <v>0</v>
      </c>
      <c r="AE23" s="16">
        <f t="shared" si="190"/>
        <v>0</v>
      </c>
      <c r="AF23" s="16">
        <f t="shared" si="190"/>
        <v>0</v>
      </c>
      <c r="AG23" s="16">
        <f t="shared" si="190"/>
        <v>0</v>
      </c>
      <c r="AH23" s="16">
        <f t="shared" si="190"/>
        <v>0</v>
      </c>
      <c r="AI23" s="16">
        <f t="shared" si="190"/>
        <v>0</v>
      </c>
      <c r="AJ23" s="16">
        <f t="shared" si="190"/>
        <v>0</v>
      </c>
      <c r="AK23" s="16">
        <f t="shared" si="190"/>
        <v>0</v>
      </c>
      <c r="AL23" s="16">
        <f t="shared" si="190"/>
        <v>0</v>
      </c>
      <c r="AM23" s="16">
        <f t="shared" si="190"/>
        <v>0</v>
      </c>
    </row>
  </sheetData>
  <mergeCells count="2">
    <mergeCell ref="C2:C12"/>
    <mergeCell ref="C13:C23"/>
  </mergeCells>
  <conditionalFormatting sqref="E12:AM12 E23:AM23">
    <cfRule type="cellIs" dxfId="1" priority="4" operator="greaterThan">
      <formula>$A$4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M23"/>
  <sheetViews>
    <sheetView zoomScaleNormal="100" workbookViewId="0">
      <selection activeCell="G20" sqref="G20"/>
    </sheetView>
  </sheetViews>
  <sheetFormatPr defaultColWidth="11.5546875" defaultRowHeight="14.4" x14ac:dyDescent="0.3"/>
  <cols>
    <col min="1" max="1" width="55.6640625" bestFit="1" customWidth="1"/>
    <col min="3" max="3" width="19.33203125" customWidth="1"/>
    <col min="4" max="4" width="42.44140625" bestFit="1" customWidth="1"/>
    <col min="5" max="14" width="12.109375" customWidth="1"/>
    <col min="15" max="18" width="13.21875" bestFit="1" customWidth="1"/>
    <col min="19" max="39" width="12.6640625" bestFit="1" customWidth="1"/>
  </cols>
  <sheetData>
    <row r="1" spans="1:39" ht="15" thickBot="1" x14ac:dyDescent="0.35">
      <c r="A1" s="17" t="s">
        <v>11</v>
      </c>
      <c r="D1" s="1" t="s">
        <v>2</v>
      </c>
      <c r="E1" s="2">
        <v>2019</v>
      </c>
      <c r="F1" s="2">
        <v>2020</v>
      </c>
      <c r="G1" s="2">
        <v>2021</v>
      </c>
      <c r="H1" s="2">
        <v>2022</v>
      </c>
      <c r="I1" s="2">
        <v>2023</v>
      </c>
      <c r="J1" s="2">
        <v>2024</v>
      </c>
      <c r="K1" s="2">
        <v>2025</v>
      </c>
      <c r="L1" s="2">
        <v>2026</v>
      </c>
      <c r="M1" s="2">
        <v>2027</v>
      </c>
      <c r="N1" s="2">
        <v>2028</v>
      </c>
      <c r="O1" s="2">
        <v>2029</v>
      </c>
      <c r="P1" s="3">
        <v>2030</v>
      </c>
      <c r="Q1" s="28">
        <v>2031</v>
      </c>
      <c r="R1" s="2">
        <v>2032</v>
      </c>
      <c r="S1" s="2">
        <v>2033</v>
      </c>
      <c r="T1" s="2">
        <v>2034</v>
      </c>
      <c r="U1" s="2">
        <v>2035</v>
      </c>
      <c r="V1" s="2">
        <v>2036</v>
      </c>
      <c r="W1" s="2">
        <v>2037</v>
      </c>
      <c r="X1" s="2">
        <v>2038</v>
      </c>
      <c r="Y1" s="2">
        <v>2039</v>
      </c>
      <c r="Z1" s="2">
        <v>2040</v>
      </c>
      <c r="AA1" s="2">
        <v>2041</v>
      </c>
      <c r="AB1" s="2">
        <v>2042</v>
      </c>
      <c r="AC1" s="2">
        <v>2043</v>
      </c>
      <c r="AD1" s="2">
        <v>2044</v>
      </c>
      <c r="AE1" s="2">
        <v>2045</v>
      </c>
      <c r="AF1" s="2">
        <v>2046</v>
      </c>
      <c r="AG1" s="2">
        <v>2047</v>
      </c>
      <c r="AH1" s="2">
        <v>2048</v>
      </c>
      <c r="AI1" s="2">
        <v>2049</v>
      </c>
      <c r="AJ1" s="2">
        <v>2050</v>
      </c>
      <c r="AK1" s="2">
        <v>2051</v>
      </c>
      <c r="AL1" s="2">
        <v>2052</v>
      </c>
      <c r="AM1" s="3">
        <v>2053</v>
      </c>
    </row>
    <row r="2" spans="1:39" ht="15" thickBot="1" x14ac:dyDescent="0.35">
      <c r="A2" s="27">
        <v>25000</v>
      </c>
      <c r="C2" s="4" t="s">
        <v>1</v>
      </c>
      <c r="D2" s="5" t="s">
        <v>3</v>
      </c>
      <c r="E2" s="15">
        <f>$A$2</f>
        <v>25000</v>
      </c>
      <c r="F2" s="15">
        <f t="shared" ref="F2:AM2" si="0">$A$2</f>
        <v>25000</v>
      </c>
      <c r="G2" s="15">
        <f t="shared" si="0"/>
        <v>25000</v>
      </c>
      <c r="H2" s="15">
        <f t="shared" si="0"/>
        <v>25000</v>
      </c>
      <c r="I2" s="15">
        <f t="shared" si="0"/>
        <v>25000</v>
      </c>
      <c r="J2" s="15">
        <f t="shared" si="0"/>
        <v>25000</v>
      </c>
      <c r="K2" s="15">
        <f t="shared" si="0"/>
        <v>25000</v>
      </c>
      <c r="L2" s="15">
        <f t="shared" si="0"/>
        <v>25000</v>
      </c>
      <c r="M2" s="15">
        <f t="shared" si="0"/>
        <v>25000</v>
      </c>
      <c r="N2" s="15">
        <f t="shared" si="0"/>
        <v>25000</v>
      </c>
      <c r="O2" s="15">
        <f t="shared" si="0"/>
        <v>25000</v>
      </c>
      <c r="P2" s="15">
        <f t="shared" si="0"/>
        <v>25000</v>
      </c>
      <c r="Q2" s="15">
        <v>0</v>
      </c>
      <c r="R2" s="15">
        <v>0</v>
      </c>
      <c r="S2" s="15">
        <v>0</v>
      </c>
      <c r="T2" s="15">
        <v>0</v>
      </c>
      <c r="U2" s="15">
        <v>0</v>
      </c>
      <c r="V2" s="15">
        <v>0</v>
      </c>
      <c r="W2" s="15">
        <v>0</v>
      </c>
      <c r="X2" s="15">
        <v>0</v>
      </c>
      <c r="Y2" s="15">
        <v>0</v>
      </c>
      <c r="Z2" s="15">
        <v>0</v>
      </c>
      <c r="AA2" s="15">
        <v>0</v>
      </c>
      <c r="AB2" s="15">
        <v>0</v>
      </c>
      <c r="AC2" s="15">
        <v>0</v>
      </c>
      <c r="AD2" s="15">
        <v>0</v>
      </c>
      <c r="AE2" s="15">
        <v>0</v>
      </c>
      <c r="AF2" s="15">
        <v>0</v>
      </c>
      <c r="AG2" s="15">
        <v>0</v>
      </c>
      <c r="AH2" s="15">
        <v>0</v>
      </c>
      <c r="AI2" s="15">
        <v>0</v>
      </c>
      <c r="AJ2" s="15">
        <v>0</v>
      </c>
      <c r="AK2" s="15">
        <v>0</v>
      </c>
      <c r="AL2" s="15">
        <v>0</v>
      </c>
      <c r="AM2" s="15">
        <v>0</v>
      </c>
    </row>
    <row r="3" spans="1:39" x14ac:dyDescent="0.3">
      <c r="A3" s="17" t="s">
        <v>31</v>
      </c>
      <c r="C3" s="6"/>
      <c r="D3" s="5" t="s">
        <v>13</v>
      </c>
      <c r="E3" s="7">
        <v>2000</v>
      </c>
      <c r="F3" s="15">
        <f>E3+E5+$B$11</f>
        <v>5680</v>
      </c>
      <c r="G3" s="15">
        <f>F3+F5+$B$11</f>
        <v>9507.2000000000007</v>
      </c>
      <c r="H3" s="15">
        <f>G3+G5+$B$11</f>
        <v>13487.488000000001</v>
      </c>
      <c r="I3" s="15">
        <f>H3+H5+$B$11</f>
        <v>17626.987520000002</v>
      </c>
      <c r="J3" s="15">
        <f>I3+I5+$B$11</f>
        <v>21932.067020800001</v>
      </c>
      <c r="K3" s="15">
        <f>J3+J5+$B$11</f>
        <v>26409.349701632</v>
      </c>
      <c r="L3" s="15">
        <f>K3+K5+$B$11</f>
        <v>31065.723689697279</v>
      </c>
      <c r="M3" s="15">
        <f>L3+L5+$B$11</f>
        <v>35908.35263728517</v>
      </c>
      <c r="N3" s="15">
        <f>M3+M5+$B$11</f>
        <v>40944.686742776576</v>
      </c>
      <c r="O3" s="15">
        <f>N3+N5+$B$11</f>
        <v>46182.474212487636</v>
      </c>
      <c r="P3" s="15">
        <f>O3+O5+$B$11</f>
        <v>51629.77318098714</v>
      </c>
      <c r="Q3" s="15">
        <f>P3+P5+$B$11</f>
        <v>57294.964108226624</v>
      </c>
      <c r="R3" s="15">
        <f>Q3</f>
        <v>57294.964108226624</v>
      </c>
      <c r="S3" s="15">
        <f t="shared" ref="S3:AM3" si="1">R3</f>
        <v>57294.964108226624</v>
      </c>
      <c r="T3" s="15">
        <f t="shared" si="1"/>
        <v>57294.964108226624</v>
      </c>
      <c r="U3" s="15">
        <f t="shared" si="1"/>
        <v>57294.964108226624</v>
      </c>
      <c r="V3" s="15">
        <f t="shared" si="1"/>
        <v>57294.964108226624</v>
      </c>
      <c r="W3" s="15">
        <f t="shared" si="1"/>
        <v>57294.964108226624</v>
      </c>
      <c r="X3" s="15">
        <f t="shared" si="1"/>
        <v>57294.964108226624</v>
      </c>
      <c r="Y3" s="15">
        <f t="shared" si="1"/>
        <v>57294.964108226624</v>
      </c>
      <c r="Z3" s="15">
        <f t="shared" si="1"/>
        <v>57294.964108226624</v>
      </c>
      <c r="AA3" s="15">
        <f t="shared" si="1"/>
        <v>57294.964108226624</v>
      </c>
      <c r="AB3" s="15">
        <f t="shared" si="1"/>
        <v>57294.964108226624</v>
      </c>
      <c r="AC3" s="15">
        <f t="shared" si="1"/>
        <v>57294.964108226624</v>
      </c>
      <c r="AD3" s="15">
        <f t="shared" si="1"/>
        <v>57294.964108226624</v>
      </c>
      <c r="AE3" s="15">
        <f t="shared" si="1"/>
        <v>57294.964108226624</v>
      </c>
      <c r="AF3" s="15">
        <f t="shared" si="1"/>
        <v>57294.964108226624</v>
      </c>
      <c r="AG3" s="15">
        <f t="shared" si="1"/>
        <v>57294.964108226624</v>
      </c>
      <c r="AH3" s="15">
        <f t="shared" si="1"/>
        <v>57294.964108226624</v>
      </c>
      <c r="AI3" s="15">
        <f t="shared" si="1"/>
        <v>57294.964108226624</v>
      </c>
      <c r="AJ3" s="15">
        <f t="shared" si="1"/>
        <v>57294.964108226624</v>
      </c>
      <c r="AK3" s="15">
        <f t="shared" si="1"/>
        <v>57294.964108226624</v>
      </c>
      <c r="AL3" s="15">
        <f t="shared" si="1"/>
        <v>57294.964108226624</v>
      </c>
      <c r="AM3" s="15">
        <f t="shared" si="1"/>
        <v>57294.964108226624</v>
      </c>
    </row>
    <row r="4" spans="1:39" ht="15" thickBot="1" x14ac:dyDescent="0.35">
      <c r="A4" s="27">
        <v>1100</v>
      </c>
      <c r="C4" s="6"/>
      <c r="D4" s="5" t="s">
        <v>14</v>
      </c>
      <c r="E4" s="14">
        <v>0.04</v>
      </c>
      <c r="F4" s="14">
        <v>0.04</v>
      </c>
      <c r="G4" s="14">
        <v>0.04</v>
      </c>
      <c r="H4" s="14">
        <v>0.04</v>
      </c>
      <c r="I4" s="14">
        <v>0.04</v>
      </c>
      <c r="J4" s="14">
        <v>0.04</v>
      </c>
      <c r="K4" s="14">
        <v>0.04</v>
      </c>
      <c r="L4" s="14">
        <v>0.04</v>
      </c>
      <c r="M4" s="14">
        <v>0.04</v>
      </c>
      <c r="N4" s="14">
        <v>0.04</v>
      </c>
      <c r="O4" s="14">
        <v>0.04</v>
      </c>
      <c r="P4" s="14">
        <v>0.04</v>
      </c>
      <c r="Q4" s="14">
        <v>0.04</v>
      </c>
      <c r="R4" s="14">
        <v>0.04</v>
      </c>
      <c r="S4" s="14">
        <v>0.04</v>
      </c>
      <c r="T4" s="14">
        <v>0.04</v>
      </c>
      <c r="U4" s="14">
        <v>0.04</v>
      </c>
      <c r="V4" s="14">
        <v>0.04</v>
      </c>
      <c r="W4" s="14">
        <v>0.04</v>
      </c>
      <c r="X4" s="14">
        <v>0.04</v>
      </c>
      <c r="Y4" s="14">
        <v>0.04</v>
      </c>
      <c r="Z4" s="14">
        <v>0.04</v>
      </c>
      <c r="AA4" s="14">
        <v>0.04</v>
      </c>
      <c r="AB4" s="14">
        <v>0.04</v>
      </c>
      <c r="AC4" s="14">
        <v>0.04</v>
      </c>
      <c r="AD4" s="14">
        <v>0.04</v>
      </c>
      <c r="AE4" s="14">
        <v>0.04</v>
      </c>
      <c r="AF4" s="14">
        <v>0.04</v>
      </c>
      <c r="AG4" s="14">
        <v>0.04</v>
      </c>
      <c r="AH4" s="14">
        <v>0.04</v>
      </c>
      <c r="AI4" s="14">
        <v>0.04</v>
      </c>
      <c r="AJ4" s="14">
        <v>0.04</v>
      </c>
      <c r="AK4" s="14">
        <v>0.04</v>
      </c>
      <c r="AL4" s="14">
        <v>0.04</v>
      </c>
      <c r="AM4" s="14">
        <v>0.04</v>
      </c>
    </row>
    <row r="5" spans="1:39" x14ac:dyDescent="0.3">
      <c r="A5" s="17" t="s">
        <v>32</v>
      </c>
      <c r="C5" s="6"/>
      <c r="D5" s="5" t="s">
        <v>15</v>
      </c>
      <c r="E5" s="15">
        <f>E3*E4</f>
        <v>80</v>
      </c>
      <c r="F5" s="15">
        <f t="shared" ref="F5:AM5" si="2">F3*F4</f>
        <v>227.20000000000002</v>
      </c>
      <c r="G5" s="15">
        <f t="shared" si="2"/>
        <v>380.28800000000001</v>
      </c>
      <c r="H5" s="15">
        <f t="shared" si="2"/>
        <v>539.49952000000008</v>
      </c>
      <c r="I5" s="15">
        <f t="shared" si="2"/>
        <v>705.07950080000012</v>
      </c>
      <c r="J5" s="15">
        <f t="shared" si="2"/>
        <v>877.2826808320001</v>
      </c>
      <c r="K5" s="15">
        <f t="shared" si="2"/>
        <v>1056.3739880652799</v>
      </c>
      <c r="L5" s="15">
        <f t="shared" si="2"/>
        <v>1242.6289475878912</v>
      </c>
      <c r="M5" s="15">
        <f t="shared" si="2"/>
        <v>1436.3341054914069</v>
      </c>
      <c r="N5" s="15">
        <f t="shared" si="2"/>
        <v>1637.7874697110631</v>
      </c>
      <c r="O5" s="15">
        <f t="shared" si="2"/>
        <v>1847.2989684995055</v>
      </c>
      <c r="P5" s="15">
        <f t="shared" si="2"/>
        <v>2065.1909272394855</v>
      </c>
      <c r="Q5" s="15">
        <f t="shared" si="2"/>
        <v>2291.7985643290649</v>
      </c>
      <c r="R5" s="15">
        <f t="shared" si="2"/>
        <v>2291.7985643290649</v>
      </c>
      <c r="S5" s="15">
        <f t="shared" si="2"/>
        <v>2291.7985643290649</v>
      </c>
      <c r="T5" s="15">
        <f t="shared" si="2"/>
        <v>2291.7985643290649</v>
      </c>
      <c r="U5" s="15">
        <f t="shared" si="2"/>
        <v>2291.7985643290649</v>
      </c>
      <c r="V5" s="15">
        <f t="shared" si="2"/>
        <v>2291.7985643290649</v>
      </c>
      <c r="W5" s="15">
        <f t="shared" si="2"/>
        <v>2291.7985643290649</v>
      </c>
      <c r="X5" s="15">
        <f t="shared" si="2"/>
        <v>2291.7985643290649</v>
      </c>
      <c r="Y5" s="15">
        <f t="shared" si="2"/>
        <v>2291.7985643290649</v>
      </c>
      <c r="Z5" s="15">
        <f t="shared" si="2"/>
        <v>2291.7985643290649</v>
      </c>
      <c r="AA5" s="15">
        <f t="shared" si="2"/>
        <v>2291.7985643290649</v>
      </c>
      <c r="AB5" s="15">
        <f t="shared" si="2"/>
        <v>2291.7985643290649</v>
      </c>
      <c r="AC5" s="15">
        <f t="shared" si="2"/>
        <v>2291.7985643290649</v>
      </c>
      <c r="AD5" s="15">
        <f t="shared" si="2"/>
        <v>2291.7985643290649</v>
      </c>
      <c r="AE5" s="15">
        <f t="shared" si="2"/>
        <v>2291.7985643290649</v>
      </c>
      <c r="AF5" s="15">
        <f t="shared" si="2"/>
        <v>2291.7985643290649</v>
      </c>
      <c r="AG5" s="15">
        <f t="shared" si="2"/>
        <v>2291.7985643290649</v>
      </c>
      <c r="AH5" s="15">
        <f t="shared" si="2"/>
        <v>2291.7985643290649</v>
      </c>
      <c r="AI5" s="15">
        <f t="shared" si="2"/>
        <v>2291.7985643290649</v>
      </c>
      <c r="AJ5" s="15">
        <f t="shared" si="2"/>
        <v>2291.7985643290649</v>
      </c>
      <c r="AK5" s="15">
        <f t="shared" si="2"/>
        <v>2291.7985643290649</v>
      </c>
      <c r="AL5" s="15">
        <f t="shared" si="2"/>
        <v>2291.7985643290649</v>
      </c>
      <c r="AM5" s="15">
        <f t="shared" si="2"/>
        <v>2291.7985643290649</v>
      </c>
    </row>
    <row r="6" spans="1:39" ht="15" thickBot="1" x14ac:dyDescent="0.35">
      <c r="A6" s="24">
        <f>(A2-A4*12)/12</f>
        <v>983.33333333333337</v>
      </c>
      <c r="C6" s="6"/>
      <c r="D6" s="5" t="s">
        <v>16</v>
      </c>
      <c r="E6" s="7">
        <v>8000</v>
      </c>
      <c r="F6" s="15">
        <f>E6+E8+$B$12</f>
        <v>15680</v>
      </c>
      <c r="G6" s="15">
        <f>F6+F8+$B$12</f>
        <v>23820.799999999999</v>
      </c>
      <c r="H6" s="15">
        <f>G6+G8+$B$12</f>
        <v>32450.047999999999</v>
      </c>
      <c r="I6" s="15">
        <f>H6+H8+$B$12</f>
        <v>41597.050879999995</v>
      </c>
      <c r="J6" s="15">
        <f>I6+I8+$B$12</f>
        <v>51292.873932799994</v>
      </c>
      <c r="K6" s="15">
        <f>J6+J8+$B$12</f>
        <v>61570.446368767996</v>
      </c>
      <c r="L6" s="15">
        <f>K6+K8+$B$12</f>
        <v>72464.673150894087</v>
      </c>
      <c r="M6" s="15">
        <f>L6+L8+$B$12</f>
        <v>84012.553539947738</v>
      </c>
      <c r="N6" s="15">
        <f>M6+M8+$B$12</f>
        <v>96253.306752344608</v>
      </c>
      <c r="O6" s="15">
        <f>N6+N8+$B$12</f>
        <v>109228.50515748528</v>
      </c>
      <c r="P6" s="15">
        <f>O6+O8+$B$12</f>
        <v>122982.2154669344</v>
      </c>
      <c r="Q6" s="15">
        <f>P6+P8+$B$12</f>
        <v>137561.14839495046</v>
      </c>
      <c r="R6" s="15">
        <f>Q6</f>
        <v>137561.14839495046</v>
      </c>
      <c r="S6" s="15">
        <f t="shared" ref="S6:AM6" si="3">R6</f>
        <v>137561.14839495046</v>
      </c>
      <c r="T6" s="15">
        <f t="shared" si="3"/>
        <v>137561.14839495046</v>
      </c>
      <c r="U6" s="15">
        <f t="shared" si="3"/>
        <v>137561.14839495046</v>
      </c>
      <c r="V6" s="15">
        <f t="shared" si="3"/>
        <v>137561.14839495046</v>
      </c>
      <c r="W6" s="15">
        <f t="shared" si="3"/>
        <v>137561.14839495046</v>
      </c>
      <c r="X6" s="15">
        <f t="shared" si="3"/>
        <v>137561.14839495046</v>
      </c>
      <c r="Y6" s="15">
        <f t="shared" si="3"/>
        <v>137561.14839495046</v>
      </c>
      <c r="Z6" s="15">
        <f t="shared" si="3"/>
        <v>137561.14839495046</v>
      </c>
      <c r="AA6" s="15">
        <f t="shared" si="3"/>
        <v>137561.14839495046</v>
      </c>
      <c r="AB6" s="15">
        <f t="shared" si="3"/>
        <v>137561.14839495046</v>
      </c>
      <c r="AC6" s="15">
        <f t="shared" si="3"/>
        <v>137561.14839495046</v>
      </c>
      <c r="AD6" s="15">
        <f t="shared" si="3"/>
        <v>137561.14839495046</v>
      </c>
      <c r="AE6" s="15">
        <f t="shared" si="3"/>
        <v>137561.14839495046</v>
      </c>
      <c r="AF6" s="15">
        <f t="shared" si="3"/>
        <v>137561.14839495046</v>
      </c>
      <c r="AG6" s="15">
        <f t="shared" si="3"/>
        <v>137561.14839495046</v>
      </c>
      <c r="AH6" s="15">
        <f t="shared" si="3"/>
        <v>137561.14839495046</v>
      </c>
      <c r="AI6" s="15">
        <f t="shared" si="3"/>
        <v>137561.14839495046</v>
      </c>
      <c r="AJ6" s="15">
        <f t="shared" si="3"/>
        <v>137561.14839495046</v>
      </c>
      <c r="AK6" s="15">
        <f t="shared" si="3"/>
        <v>137561.14839495046</v>
      </c>
      <c r="AL6" s="15">
        <f t="shared" si="3"/>
        <v>137561.14839495046</v>
      </c>
      <c r="AM6" s="15">
        <f t="shared" si="3"/>
        <v>137561.14839495046</v>
      </c>
    </row>
    <row r="7" spans="1:39" x14ac:dyDescent="0.3">
      <c r="A7" s="17" t="s">
        <v>12</v>
      </c>
      <c r="B7" s="20"/>
      <c r="C7" s="6"/>
      <c r="D7" s="5" t="s">
        <v>17</v>
      </c>
      <c r="E7" s="14">
        <v>0.06</v>
      </c>
      <c r="F7" s="14">
        <v>0.06</v>
      </c>
      <c r="G7" s="14">
        <v>0.06</v>
      </c>
      <c r="H7" s="14">
        <v>0.06</v>
      </c>
      <c r="I7" s="14">
        <v>0.06</v>
      </c>
      <c r="J7" s="14">
        <v>0.06</v>
      </c>
      <c r="K7" s="14">
        <v>0.06</v>
      </c>
      <c r="L7" s="14">
        <v>0.06</v>
      </c>
      <c r="M7" s="14">
        <v>0.06</v>
      </c>
      <c r="N7" s="14">
        <v>0.06</v>
      </c>
      <c r="O7" s="14">
        <v>0.06</v>
      </c>
      <c r="P7" s="14">
        <v>0.06</v>
      </c>
      <c r="Q7" s="14">
        <v>0.06</v>
      </c>
      <c r="R7" s="14">
        <v>0.06</v>
      </c>
      <c r="S7" s="14">
        <v>0.06</v>
      </c>
      <c r="T7" s="14">
        <v>0.06</v>
      </c>
      <c r="U7" s="14">
        <v>0.06</v>
      </c>
      <c r="V7" s="14">
        <v>0.06</v>
      </c>
      <c r="W7" s="14">
        <v>0.06</v>
      </c>
      <c r="X7" s="14">
        <v>0.06</v>
      </c>
      <c r="Y7" s="14">
        <v>0.06</v>
      </c>
      <c r="Z7" s="14">
        <v>0.06</v>
      </c>
      <c r="AA7" s="14">
        <v>0.06</v>
      </c>
      <c r="AB7" s="14">
        <v>0.06</v>
      </c>
      <c r="AC7" s="14">
        <v>0.06</v>
      </c>
      <c r="AD7" s="14">
        <v>0.06</v>
      </c>
      <c r="AE7" s="14">
        <v>0.06</v>
      </c>
      <c r="AF7" s="14">
        <v>0.06</v>
      </c>
      <c r="AG7" s="14">
        <v>0.06</v>
      </c>
      <c r="AH7" s="14">
        <v>0.06</v>
      </c>
      <c r="AI7" s="14">
        <v>0.06</v>
      </c>
      <c r="AJ7" s="14">
        <v>0.06</v>
      </c>
      <c r="AK7" s="14">
        <v>0.06</v>
      </c>
      <c r="AL7" s="14">
        <v>0.06</v>
      </c>
      <c r="AM7" s="14">
        <v>0.06</v>
      </c>
    </row>
    <row r="8" spans="1:39" x14ac:dyDescent="0.3">
      <c r="A8" s="21" t="s">
        <v>4</v>
      </c>
      <c r="B8" s="13">
        <v>300</v>
      </c>
      <c r="C8" s="6"/>
      <c r="D8" s="5" t="s">
        <v>18</v>
      </c>
      <c r="E8" s="15">
        <f>E6*E7</f>
        <v>480</v>
      </c>
      <c r="F8" s="15">
        <f t="shared" ref="F8:AM8" si="4">F6*F7</f>
        <v>940.8</v>
      </c>
      <c r="G8" s="15">
        <f t="shared" si="4"/>
        <v>1429.2479999999998</v>
      </c>
      <c r="H8" s="15">
        <f t="shared" si="4"/>
        <v>1947.0028799999998</v>
      </c>
      <c r="I8" s="15">
        <f t="shared" si="4"/>
        <v>2495.8230527999995</v>
      </c>
      <c r="J8" s="15">
        <f t="shared" si="4"/>
        <v>3077.5724359679994</v>
      </c>
      <c r="K8" s="15">
        <f t="shared" si="4"/>
        <v>3694.2267821260798</v>
      </c>
      <c r="L8" s="15">
        <f t="shared" si="4"/>
        <v>4347.8803890536446</v>
      </c>
      <c r="M8" s="15">
        <f t="shared" si="4"/>
        <v>5040.753212396864</v>
      </c>
      <c r="N8" s="15">
        <f t="shared" si="4"/>
        <v>5775.1984051406762</v>
      </c>
      <c r="O8" s="15">
        <f t="shared" si="4"/>
        <v>6553.7103094491167</v>
      </c>
      <c r="P8" s="15">
        <f t="shared" si="4"/>
        <v>7378.9329280160637</v>
      </c>
      <c r="Q8" s="15">
        <f t="shared" si="4"/>
        <v>8253.6689036970274</v>
      </c>
      <c r="R8" s="15">
        <f t="shared" si="4"/>
        <v>8253.6689036970274</v>
      </c>
      <c r="S8" s="15">
        <f t="shared" si="4"/>
        <v>8253.6689036970274</v>
      </c>
      <c r="T8" s="15">
        <f t="shared" si="4"/>
        <v>8253.6689036970274</v>
      </c>
      <c r="U8" s="15">
        <f t="shared" si="4"/>
        <v>8253.6689036970274</v>
      </c>
      <c r="V8" s="15">
        <f t="shared" si="4"/>
        <v>8253.6689036970274</v>
      </c>
      <c r="W8" s="15">
        <f t="shared" si="4"/>
        <v>8253.6689036970274</v>
      </c>
      <c r="X8" s="15">
        <f t="shared" si="4"/>
        <v>8253.6689036970274</v>
      </c>
      <c r="Y8" s="15">
        <f t="shared" si="4"/>
        <v>8253.6689036970274</v>
      </c>
      <c r="Z8" s="15">
        <f t="shared" si="4"/>
        <v>8253.6689036970274</v>
      </c>
      <c r="AA8" s="15">
        <f t="shared" si="4"/>
        <v>8253.6689036970274</v>
      </c>
      <c r="AB8" s="15">
        <f t="shared" si="4"/>
        <v>8253.6689036970274</v>
      </c>
      <c r="AC8" s="15">
        <f t="shared" si="4"/>
        <v>8253.6689036970274</v>
      </c>
      <c r="AD8" s="15">
        <f t="shared" si="4"/>
        <v>8253.6689036970274</v>
      </c>
      <c r="AE8" s="15">
        <f t="shared" si="4"/>
        <v>8253.6689036970274</v>
      </c>
      <c r="AF8" s="15">
        <f t="shared" si="4"/>
        <v>8253.6689036970274</v>
      </c>
      <c r="AG8" s="15">
        <f t="shared" si="4"/>
        <v>8253.6689036970274</v>
      </c>
      <c r="AH8" s="15">
        <f t="shared" si="4"/>
        <v>8253.6689036970274</v>
      </c>
      <c r="AI8" s="15">
        <f t="shared" si="4"/>
        <v>8253.6689036970274</v>
      </c>
      <c r="AJ8" s="15">
        <f t="shared" si="4"/>
        <v>8253.6689036970274</v>
      </c>
      <c r="AK8" s="15">
        <f t="shared" si="4"/>
        <v>8253.6689036970274</v>
      </c>
      <c r="AL8" s="15">
        <f t="shared" si="4"/>
        <v>8253.6689036970274</v>
      </c>
      <c r="AM8" s="15">
        <f t="shared" si="4"/>
        <v>8253.6689036970274</v>
      </c>
    </row>
    <row r="9" spans="1:39" x14ac:dyDescent="0.3">
      <c r="A9" s="21" t="s">
        <v>5</v>
      </c>
      <c r="B9" s="13">
        <v>600</v>
      </c>
      <c r="C9" s="6"/>
      <c r="D9" s="5" t="s">
        <v>33</v>
      </c>
      <c r="E9" s="7">
        <f>50*12</f>
        <v>600</v>
      </c>
      <c r="F9" s="7">
        <f>E9*1.2</f>
        <v>720</v>
      </c>
      <c r="G9" s="7">
        <f t="shared" ref="G9:AM9" si="5">F9*1.2</f>
        <v>864</v>
      </c>
      <c r="H9" s="7">
        <f t="shared" si="5"/>
        <v>1036.8</v>
      </c>
      <c r="I9" s="7">
        <f t="shared" si="5"/>
        <v>1244.1599999999999</v>
      </c>
      <c r="J9" s="7">
        <f t="shared" si="5"/>
        <v>1492.9919999999997</v>
      </c>
      <c r="K9" s="7">
        <f t="shared" si="5"/>
        <v>1791.5903999999996</v>
      </c>
      <c r="L9" s="7">
        <f t="shared" si="5"/>
        <v>2149.9084799999996</v>
      </c>
      <c r="M9" s="7">
        <f t="shared" si="5"/>
        <v>2579.8901759999994</v>
      </c>
      <c r="N9" s="7">
        <f t="shared" si="5"/>
        <v>3095.8682111999992</v>
      </c>
      <c r="O9" s="7">
        <f t="shared" si="5"/>
        <v>3715.0418534399987</v>
      </c>
      <c r="P9" s="7">
        <f t="shared" si="5"/>
        <v>4458.0502241279983</v>
      </c>
      <c r="Q9" s="7">
        <f t="shared" si="5"/>
        <v>5349.6602689535976</v>
      </c>
      <c r="R9" s="7">
        <f t="shared" si="5"/>
        <v>6419.5923227443172</v>
      </c>
      <c r="S9" s="7">
        <f t="shared" si="5"/>
        <v>7703.5107872931803</v>
      </c>
      <c r="T9" s="7">
        <f t="shared" si="5"/>
        <v>9244.2129447518164</v>
      </c>
      <c r="U9" s="7">
        <f>T9*1.1</f>
        <v>10168.634239226998</v>
      </c>
      <c r="V9" s="7">
        <f t="shared" ref="V9:AM9" si="6">U9*1.1</f>
        <v>11185.497663149699</v>
      </c>
      <c r="W9" s="7">
        <f t="shared" si="6"/>
        <v>12304.04742946467</v>
      </c>
      <c r="X9" s="7">
        <f t="shared" si="6"/>
        <v>13534.452172411138</v>
      </c>
      <c r="Y9" s="7">
        <f t="shared" si="6"/>
        <v>14887.897389652253</v>
      </c>
      <c r="Z9" s="7">
        <f t="shared" si="6"/>
        <v>16376.687128617479</v>
      </c>
      <c r="AA9" s="7">
        <f t="shared" si="6"/>
        <v>18014.355841479228</v>
      </c>
      <c r="AB9" s="7">
        <f t="shared" si="6"/>
        <v>19815.791425627151</v>
      </c>
      <c r="AC9" s="7">
        <f t="shared" si="6"/>
        <v>21797.370568189868</v>
      </c>
      <c r="AD9" s="7">
        <f t="shared" si="6"/>
        <v>23977.107625008855</v>
      </c>
      <c r="AE9" s="7">
        <f t="shared" si="6"/>
        <v>26374.818387509742</v>
      </c>
      <c r="AF9" s="7">
        <f t="shared" si="6"/>
        <v>29012.300226260719</v>
      </c>
      <c r="AG9" s="7">
        <f t="shared" si="6"/>
        <v>31913.530248886793</v>
      </c>
      <c r="AH9" s="7">
        <f t="shared" si="6"/>
        <v>35104.883273775478</v>
      </c>
      <c r="AI9" s="7">
        <f t="shared" si="6"/>
        <v>38615.371601153027</v>
      </c>
      <c r="AJ9" s="7">
        <f t="shared" si="6"/>
        <v>42476.908761268336</v>
      </c>
      <c r="AK9" s="7">
        <f t="shared" si="6"/>
        <v>46724.599637395171</v>
      </c>
      <c r="AL9" s="7">
        <f t="shared" si="6"/>
        <v>51397.059601134693</v>
      </c>
      <c r="AM9" s="7">
        <f t="shared" si="6"/>
        <v>56536.765561248169</v>
      </c>
    </row>
    <row r="10" spans="1:39" x14ac:dyDescent="0.3">
      <c r="A10" s="22"/>
      <c r="B10" s="23"/>
      <c r="C10" s="6"/>
      <c r="D10" s="8" t="s">
        <v>8</v>
      </c>
      <c r="E10" s="15">
        <f>E2+E9+E5+E8</f>
        <v>26160</v>
      </c>
      <c r="F10" s="15">
        <f t="shared" ref="F10:AM10" si="7">F2+F9+F5+F8</f>
        <v>26888</v>
      </c>
      <c r="G10" s="15">
        <f t="shared" si="7"/>
        <v>27673.536</v>
      </c>
      <c r="H10" s="15">
        <f t="shared" si="7"/>
        <v>28523.3024</v>
      </c>
      <c r="I10" s="15">
        <f t="shared" si="7"/>
        <v>29445.062553599997</v>
      </c>
      <c r="J10" s="15">
        <f t="shared" si="7"/>
        <v>30447.847116799996</v>
      </c>
      <c r="K10" s="15">
        <f t="shared" si="7"/>
        <v>31542.19117019136</v>
      </c>
      <c r="L10" s="15">
        <f t="shared" si="7"/>
        <v>32740.417816641533</v>
      </c>
      <c r="M10" s="15">
        <f t="shared" si="7"/>
        <v>34056.977493888269</v>
      </c>
      <c r="N10" s="15">
        <f t="shared" si="7"/>
        <v>35508.854086051739</v>
      </c>
      <c r="O10" s="15">
        <f t="shared" si="7"/>
        <v>37116.051131388616</v>
      </c>
      <c r="P10" s="15">
        <f t="shared" si="7"/>
        <v>38902.174079383549</v>
      </c>
      <c r="Q10" s="15">
        <f t="shared" si="7"/>
        <v>15895.12773697969</v>
      </c>
      <c r="R10" s="15">
        <f t="shared" si="7"/>
        <v>16965.05979077041</v>
      </c>
      <c r="S10" s="15">
        <f t="shared" si="7"/>
        <v>18248.978255319271</v>
      </c>
      <c r="T10" s="15">
        <f t="shared" si="7"/>
        <v>19789.680412777911</v>
      </c>
      <c r="U10" s="15">
        <f t="shared" si="7"/>
        <v>20714.101707253089</v>
      </c>
      <c r="V10" s="15">
        <f t="shared" si="7"/>
        <v>21730.965131175792</v>
      </c>
      <c r="W10" s="15">
        <f t="shared" si="7"/>
        <v>22849.514897490764</v>
      </c>
      <c r="X10" s="15">
        <f t="shared" si="7"/>
        <v>24079.919640437231</v>
      </c>
      <c r="Y10" s="15">
        <f t="shared" si="7"/>
        <v>25433.364857678345</v>
      </c>
      <c r="Z10" s="15">
        <f t="shared" si="7"/>
        <v>26922.154596643573</v>
      </c>
      <c r="AA10" s="15">
        <f t="shared" si="7"/>
        <v>28559.823309505322</v>
      </c>
      <c r="AB10" s="15">
        <f t="shared" si="7"/>
        <v>30361.258893653241</v>
      </c>
      <c r="AC10" s="15">
        <f t="shared" si="7"/>
        <v>32342.838036215959</v>
      </c>
      <c r="AD10" s="15">
        <f t="shared" si="7"/>
        <v>34522.575093034946</v>
      </c>
      <c r="AE10" s="15">
        <f t="shared" si="7"/>
        <v>36920.285855535833</v>
      </c>
      <c r="AF10" s="15">
        <f t="shared" si="7"/>
        <v>39557.767694286813</v>
      </c>
      <c r="AG10" s="15">
        <f t="shared" si="7"/>
        <v>42458.997716912883</v>
      </c>
      <c r="AH10" s="15">
        <f t="shared" si="7"/>
        <v>45650.350741801572</v>
      </c>
      <c r="AI10" s="15">
        <f t="shared" si="7"/>
        <v>49160.839069179121</v>
      </c>
      <c r="AJ10" s="15">
        <f t="shared" si="7"/>
        <v>53022.37622929443</v>
      </c>
      <c r="AK10" s="15">
        <f t="shared" si="7"/>
        <v>57270.067105421265</v>
      </c>
      <c r="AL10" s="15">
        <f t="shared" si="7"/>
        <v>61942.527069160788</v>
      </c>
      <c r="AM10" s="15">
        <f t="shared" si="7"/>
        <v>67082.23302927427</v>
      </c>
    </row>
    <row r="11" spans="1:39" x14ac:dyDescent="0.3">
      <c r="A11" s="21" t="s">
        <v>6</v>
      </c>
      <c r="B11" s="24">
        <f>B8*12</f>
        <v>3600</v>
      </c>
      <c r="C11" s="6"/>
      <c r="D11" s="8" t="s">
        <v>9</v>
      </c>
      <c r="E11" s="15">
        <f>E10/12</f>
        <v>2180</v>
      </c>
      <c r="F11" s="15">
        <f t="shared" ref="F11:AM11" si="8">F10/12</f>
        <v>2240.6666666666665</v>
      </c>
      <c r="G11" s="15">
        <f t="shared" si="8"/>
        <v>2306.1280000000002</v>
      </c>
      <c r="H11" s="15">
        <f t="shared" si="8"/>
        <v>2376.9418666666666</v>
      </c>
      <c r="I11" s="15">
        <f t="shared" si="8"/>
        <v>2453.7552127999998</v>
      </c>
      <c r="J11" s="15">
        <f t="shared" si="8"/>
        <v>2537.3205930666663</v>
      </c>
      <c r="K11" s="15">
        <f t="shared" si="8"/>
        <v>2628.5159308492798</v>
      </c>
      <c r="L11" s="15">
        <f t="shared" si="8"/>
        <v>2728.3681513867946</v>
      </c>
      <c r="M11" s="15">
        <f t="shared" si="8"/>
        <v>2838.0814578240224</v>
      </c>
      <c r="N11" s="15">
        <f t="shared" si="8"/>
        <v>2959.0711738376449</v>
      </c>
      <c r="O11" s="15">
        <f t="shared" si="8"/>
        <v>3093.0042609490515</v>
      </c>
      <c r="P11" s="15">
        <f t="shared" si="8"/>
        <v>3241.8478399486289</v>
      </c>
      <c r="Q11" s="15">
        <f t="shared" si="8"/>
        <v>1324.5939780816409</v>
      </c>
      <c r="R11" s="15">
        <f t="shared" si="8"/>
        <v>1413.7549825642009</v>
      </c>
      <c r="S11" s="15">
        <f t="shared" si="8"/>
        <v>1520.7481879432726</v>
      </c>
      <c r="T11" s="15">
        <f t="shared" si="8"/>
        <v>1649.1400343981593</v>
      </c>
      <c r="U11" s="15">
        <f t="shared" si="8"/>
        <v>1726.1751422710906</v>
      </c>
      <c r="V11" s="15">
        <f t="shared" si="8"/>
        <v>1810.9137609313159</v>
      </c>
      <c r="W11" s="15">
        <f t="shared" si="8"/>
        <v>1904.1262414575638</v>
      </c>
      <c r="X11" s="15">
        <f t="shared" si="8"/>
        <v>2006.6599700364359</v>
      </c>
      <c r="Y11" s="15">
        <f t="shared" si="8"/>
        <v>2119.4470714731956</v>
      </c>
      <c r="Z11" s="15">
        <f t="shared" si="8"/>
        <v>2243.512883053631</v>
      </c>
      <c r="AA11" s="15">
        <f t="shared" si="8"/>
        <v>2379.9852757921103</v>
      </c>
      <c r="AB11" s="15">
        <f t="shared" si="8"/>
        <v>2530.1049078044366</v>
      </c>
      <c r="AC11" s="15">
        <f t="shared" si="8"/>
        <v>2695.2365030179967</v>
      </c>
      <c r="AD11" s="15">
        <f t="shared" si="8"/>
        <v>2876.881257752912</v>
      </c>
      <c r="AE11" s="15">
        <f t="shared" si="8"/>
        <v>3076.6904879613194</v>
      </c>
      <c r="AF11" s="15">
        <f t="shared" si="8"/>
        <v>3296.4806411905679</v>
      </c>
      <c r="AG11" s="15">
        <f t="shared" si="8"/>
        <v>3538.2498097427401</v>
      </c>
      <c r="AH11" s="15">
        <f t="shared" si="8"/>
        <v>3804.195895150131</v>
      </c>
      <c r="AI11" s="15">
        <f t="shared" si="8"/>
        <v>4096.7365890982601</v>
      </c>
      <c r="AJ11" s="15">
        <f t="shared" si="8"/>
        <v>4418.5313524412022</v>
      </c>
      <c r="AK11" s="15">
        <f t="shared" si="8"/>
        <v>4772.5055921184385</v>
      </c>
      <c r="AL11" s="15">
        <f t="shared" si="8"/>
        <v>5161.8772557633993</v>
      </c>
      <c r="AM11" s="15">
        <f t="shared" si="8"/>
        <v>5590.1860857728561</v>
      </c>
    </row>
    <row r="12" spans="1:39" ht="15" thickBot="1" x14ac:dyDescent="0.35">
      <c r="A12" s="25" t="s">
        <v>7</v>
      </c>
      <c r="B12" s="26">
        <f>B9*12</f>
        <v>7200</v>
      </c>
      <c r="C12" s="9"/>
      <c r="D12" s="10" t="s">
        <v>10</v>
      </c>
      <c r="E12" s="16">
        <f>(E9+E5+E8)/12</f>
        <v>96.666666666666671</v>
      </c>
      <c r="F12" s="16">
        <f t="shared" ref="F12:AM12" si="9">(F9+F5+F8)/12</f>
        <v>157.33333333333334</v>
      </c>
      <c r="G12" s="16">
        <f t="shared" si="9"/>
        <v>222.79466666666667</v>
      </c>
      <c r="H12" s="16">
        <f t="shared" si="9"/>
        <v>293.6085333333333</v>
      </c>
      <c r="I12" s="16">
        <f t="shared" si="9"/>
        <v>370.42187946666655</v>
      </c>
      <c r="J12" s="16">
        <f t="shared" si="9"/>
        <v>453.9872597333333</v>
      </c>
      <c r="K12" s="16">
        <f t="shared" si="9"/>
        <v>545.18259751594667</v>
      </c>
      <c r="L12" s="16">
        <f t="shared" si="9"/>
        <v>645.03481805346121</v>
      </c>
      <c r="M12" s="16">
        <f t="shared" si="9"/>
        <v>754.74812449068907</v>
      </c>
      <c r="N12" s="16">
        <f t="shared" si="9"/>
        <v>875.73784050431152</v>
      </c>
      <c r="O12" s="16">
        <f t="shared" si="9"/>
        <v>1009.6709276157184</v>
      </c>
      <c r="P12" s="16">
        <f t="shared" si="9"/>
        <v>1158.5145066152957</v>
      </c>
      <c r="Q12" s="16">
        <f t="shared" si="9"/>
        <v>1324.5939780816409</v>
      </c>
      <c r="R12" s="16">
        <f t="shared" si="9"/>
        <v>1413.7549825642009</v>
      </c>
      <c r="S12" s="16">
        <f t="shared" si="9"/>
        <v>1520.7481879432726</v>
      </c>
      <c r="T12" s="16">
        <f t="shared" si="9"/>
        <v>1649.1400343981593</v>
      </c>
      <c r="U12" s="16">
        <f t="shared" si="9"/>
        <v>1726.1751422710906</v>
      </c>
      <c r="V12" s="16">
        <f t="shared" si="9"/>
        <v>1810.9137609313159</v>
      </c>
      <c r="W12" s="16">
        <f t="shared" si="9"/>
        <v>1904.1262414575638</v>
      </c>
      <c r="X12" s="16">
        <f t="shared" si="9"/>
        <v>2006.6599700364359</v>
      </c>
      <c r="Y12" s="16">
        <f t="shared" si="9"/>
        <v>2119.4470714731956</v>
      </c>
      <c r="Z12" s="16">
        <f t="shared" si="9"/>
        <v>2243.512883053631</v>
      </c>
      <c r="AA12" s="16">
        <f t="shared" si="9"/>
        <v>2379.9852757921103</v>
      </c>
      <c r="AB12" s="16">
        <f t="shared" si="9"/>
        <v>2530.1049078044366</v>
      </c>
      <c r="AC12" s="16">
        <f t="shared" si="9"/>
        <v>2695.2365030179967</v>
      </c>
      <c r="AD12" s="16">
        <f t="shared" si="9"/>
        <v>2876.881257752912</v>
      </c>
      <c r="AE12" s="16">
        <f t="shared" si="9"/>
        <v>3076.6904879613194</v>
      </c>
      <c r="AF12" s="16">
        <f t="shared" si="9"/>
        <v>3296.4806411905679</v>
      </c>
      <c r="AG12" s="16">
        <f t="shared" si="9"/>
        <v>3538.2498097427401</v>
      </c>
      <c r="AH12" s="16">
        <f t="shared" si="9"/>
        <v>3804.195895150131</v>
      </c>
      <c r="AI12" s="16">
        <f t="shared" si="9"/>
        <v>4096.7365890982601</v>
      </c>
      <c r="AJ12" s="16">
        <f t="shared" si="9"/>
        <v>4418.5313524412022</v>
      </c>
      <c r="AK12" s="16">
        <f t="shared" si="9"/>
        <v>4772.5055921184385</v>
      </c>
      <c r="AL12" s="16">
        <f t="shared" si="9"/>
        <v>5161.8772557633993</v>
      </c>
      <c r="AM12" s="16">
        <f t="shared" si="9"/>
        <v>5590.1860857728561</v>
      </c>
    </row>
    <row r="13" spans="1:39" x14ac:dyDescent="0.3">
      <c r="C13" s="11" t="s">
        <v>0</v>
      </c>
      <c r="D13" s="5" t="s">
        <v>19</v>
      </c>
      <c r="E13" s="15">
        <f>$A$2</f>
        <v>25000</v>
      </c>
      <c r="F13" s="15">
        <f t="shared" ref="F13:AM13" si="10">$A$2</f>
        <v>25000</v>
      </c>
      <c r="G13" s="15">
        <f t="shared" si="10"/>
        <v>25000</v>
      </c>
      <c r="H13" s="15">
        <f t="shared" si="10"/>
        <v>25000</v>
      </c>
      <c r="I13" s="15">
        <f t="shared" si="10"/>
        <v>25000</v>
      </c>
      <c r="J13" s="15">
        <f t="shared" si="10"/>
        <v>25000</v>
      </c>
      <c r="K13" s="15">
        <f t="shared" si="10"/>
        <v>25000</v>
      </c>
      <c r="L13" s="15">
        <f t="shared" si="10"/>
        <v>25000</v>
      </c>
      <c r="M13" s="15">
        <f t="shared" si="10"/>
        <v>25000</v>
      </c>
      <c r="N13" s="15">
        <f t="shared" si="10"/>
        <v>25000</v>
      </c>
      <c r="O13" s="15">
        <f t="shared" si="10"/>
        <v>25000</v>
      </c>
      <c r="P13" s="15">
        <f t="shared" si="10"/>
        <v>25000</v>
      </c>
      <c r="Q13" s="15">
        <f t="shared" si="10"/>
        <v>25000</v>
      </c>
      <c r="R13" s="15">
        <f t="shared" si="10"/>
        <v>25000</v>
      </c>
      <c r="S13" s="15">
        <f t="shared" si="10"/>
        <v>25000</v>
      </c>
      <c r="T13" s="15">
        <f t="shared" si="10"/>
        <v>25000</v>
      </c>
      <c r="U13" s="15">
        <f t="shared" si="10"/>
        <v>25000</v>
      </c>
      <c r="V13" s="15">
        <f t="shared" si="10"/>
        <v>25000</v>
      </c>
      <c r="W13" s="15">
        <f t="shared" si="10"/>
        <v>25000</v>
      </c>
      <c r="X13" s="15">
        <f t="shared" si="10"/>
        <v>25000</v>
      </c>
      <c r="Y13" s="15">
        <f t="shared" si="10"/>
        <v>25000</v>
      </c>
      <c r="Z13" s="15">
        <f t="shared" si="10"/>
        <v>25000</v>
      </c>
      <c r="AA13" s="15">
        <f t="shared" si="10"/>
        <v>25000</v>
      </c>
      <c r="AB13" s="15">
        <f t="shared" si="10"/>
        <v>25000</v>
      </c>
      <c r="AC13" s="15">
        <f t="shared" si="10"/>
        <v>25000</v>
      </c>
      <c r="AD13" s="15">
        <f t="shared" si="10"/>
        <v>25000</v>
      </c>
      <c r="AE13" s="15">
        <f t="shared" si="10"/>
        <v>25000</v>
      </c>
      <c r="AF13" s="15">
        <f t="shared" si="10"/>
        <v>25000</v>
      </c>
      <c r="AG13" s="15">
        <f t="shared" si="10"/>
        <v>25000</v>
      </c>
      <c r="AH13" s="15">
        <f t="shared" si="10"/>
        <v>25000</v>
      </c>
      <c r="AI13" s="15">
        <f t="shared" si="10"/>
        <v>25000</v>
      </c>
      <c r="AJ13" s="15">
        <f t="shared" si="10"/>
        <v>25000</v>
      </c>
      <c r="AK13" s="15">
        <f t="shared" si="10"/>
        <v>25000</v>
      </c>
      <c r="AL13" s="15">
        <f t="shared" si="10"/>
        <v>25000</v>
      </c>
      <c r="AM13" s="15">
        <f t="shared" si="10"/>
        <v>25000</v>
      </c>
    </row>
    <row r="14" spans="1:39" x14ac:dyDescent="0.3">
      <c r="C14" s="12"/>
      <c r="D14" s="5" t="s">
        <v>20</v>
      </c>
      <c r="E14" s="7">
        <v>8000</v>
      </c>
      <c r="F14" s="7">
        <f>E14+E16+$B$11</f>
        <v>11960</v>
      </c>
      <c r="G14" s="7">
        <f>F14+F16+$B$11</f>
        <v>16098.2</v>
      </c>
      <c r="H14" s="7">
        <f>G14+G16+$B$11</f>
        <v>20422.619000000002</v>
      </c>
      <c r="I14" s="7">
        <f>H14+H16+$B$11</f>
        <v>24941.636855000004</v>
      </c>
      <c r="J14" s="7">
        <f>I14+I16+$B$11</f>
        <v>29664.010513475005</v>
      </c>
      <c r="K14" s="7">
        <f>J14+J16+$B$11</f>
        <v>34598.890986581377</v>
      </c>
      <c r="L14" s="7">
        <f>K14+K16+$B$11</f>
        <v>39755.841080977538</v>
      </c>
      <c r="M14" s="7">
        <f>L14+L16+$B$11</f>
        <v>45144.853929621524</v>
      </c>
      <c r="N14" s="7">
        <f>M14+M16+$B$11</f>
        <v>50776.372356454493</v>
      </c>
      <c r="O14" s="7">
        <f>N14</f>
        <v>50776.372356454493</v>
      </c>
      <c r="P14" s="7">
        <f t="shared" ref="P14:AM14" si="11">O14</f>
        <v>50776.372356454493</v>
      </c>
      <c r="Q14" s="7">
        <f t="shared" si="11"/>
        <v>50776.372356454493</v>
      </c>
      <c r="R14" s="7">
        <f t="shared" si="11"/>
        <v>50776.372356454493</v>
      </c>
      <c r="S14" s="7">
        <f t="shared" si="11"/>
        <v>50776.372356454493</v>
      </c>
      <c r="T14" s="7">
        <f t="shared" si="11"/>
        <v>50776.372356454493</v>
      </c>
      <c r="U14" s="7">
        <f t="shared" si="11"/>
        <v>50776.372356454493</v>
      </c>
      <c r="V14" s="7">
        <f t="shared" si="11"/>
        <v>50776.372356454493</v>
      </c>
      <c r="W14" s="7">
        <f t="shared" si="11"/>
        <v>50776.372356454493</v>
      </c>
      <c r="X14" s="7">
        <f t="shared" si="11"/>
        <v>50776.372356454493</v>
      </c>
      <c r="Y14" s="7">
        <f t="shared" si="11"/>
        <v>50776.372356454493</v>
      </c>
      <c r="Z14" s="7">
        <f t="shared" si="11"/>
        <v>50776.372356454493</v>
      </c>
      <c r="AA14" s="7">
        <f t="shared" si="11"/>
        <v>50776.372356454493</v>
      </c>
      <c r="AB14" s="7">
        <f t="shared" si="11"/>
        <v>50776.372356454493</v>
      </c>
      <c r="AC14" s="7">
        <f t="shared" si="11"/>
        <v>50776.372356454493</v>
      </c>
      <c r="AD14" s="7">
        <f t="shared" si="11"/>
        <v>50776.372356454493</v>
      </c>
      <c r="AE14" s="7">
        <f t="shared" si="11"/>
        <v>50776.372356454493</v>
      </c>
      <c r="AF14" s="7">
        <f t="shared" si="11"/>
        <v>50776.372356454493</v>
      </c>
      <c r="AG14" s="7">
        <f t="shared" si="11"/>
        <v>50776.372356454493</v>
      </c>
      <c r="AH14" s="7">
        <f t="shared" si="11"/>
        <v>50776.372356454493</v>
      </c>
      <c r="AI14" s="7">
        <f t="shared" si="11"/>
        <v>50776.372356454493</v>
      </c>
      <c r="AJ14" s="7">
        <f t="shared" si="11"/>
        <v>50776.372356454493</v>
      </c>
      <c r="AK14" s="7">
        <f t="shared" si="11"/>
        <v>50776.372356454493</v>
      </c>
      <c r="AL14" s="7">
        <f t="shared" si="11"/>
        <v>50776.372356454493</v>
      </c>
      <c r="AM14" s="7">
        <f t="shared" si="11"/>
        <v>50776.372356454493</v>
      </c>
    </row>
    <row r="15" spans="1:39" x14ac:dyDescent="0.3">
      <c r="C15" s="12"/>
      <c r="D15" s="5" t="s">
        <v>21</v>
      </c>
      <c r="E15" s="14">
        <v>4.4999999999999998E-2</v>
      </c>
      <c r="F15" s="14">
        <v>4.4999999999999998E-2</v>
      </c>
      <c r="G15" s="14">
        <v>4.4999999999999998E-2</v>
      </c>
      <c r="H15" s="14">
        <v>4.4999999999999998E-2</v>
      </c>
      <c r="I15" s="14">
        <v>4.4999999999999998E-2</v>
      </c>
      <c r="J15" s="14">
        <v>4.4999999999999998E-2</v>
      </c>
      <c r="K15" s="14">
        <v>4.4999999999999998E-2</v>
      </c>
      <c r="L15" s="14">
        <v>4.4999999999999998E-2</v>
      </c>
      <c r="M15" s="14">
        <v>4.4999999999999998E-2</v>
      </c>
      <c r="N15" s="14">
        <v>4.4999999999999998E-2</v>
      </c>
      <c r="O15" s="14">
        <v>4.4999999999999998E-2</v>
      </c>
      <c r="P15" s="14">
        <v>4.4999999999999998E-2</v>
      </c>
      <c r="Q15" s="14">
        <v>4.4999999999999998E-2</v>
      </c>
      <c r="R15" s="14">
        <v>4.4999999999999998E-2</v>
      </c>
      <c r="S15" s="14">
        <v>4.4999999999999998E-2</v>
      </c>
      <c r="T15" s="14">
        <v>4.4999999999999998E-2</v>
      </c>
      <c r="U15" s="14">
        <v>4.4999999999999998E-2</v>
      </c>
      <c r="V15" s="14">
        <v>4.4999999999999998E-2</v>
      </c>
      <c r="W15" s="14">
        <v>4.4999999999999998E-2</v>
      </c>
      <c r="X15" s="14">
        <v>4.4999999999999998E-2</v>
      </c>
      <c r="Y15" s="14">
        <v>4.4999999999999998E-2</v>
      </c>
      <c r="Z15" s="14">
        <v>4.4999999999999998E-2</v>
      </c>
      <c r="AA15" s="14">
        <v>4.4999999999999998E-2</v>
      </c>
      <c r="AB15" s="14">
        <v>4.4999999999999998E-2</v>
      </c>
      <c r="AC15" s="14">
        <v>4.4999999999999998E-2</v>
      </c>
      <c r="AD15" s="14">
        <v>4.4999999999999998E-2</v>
      </c>
      <c r="AE15" s="14">
        <v>4.4999999999999998E-2</v>
      </c>
      <c r="AF15" s="14">
        <v>4.4999999999999998E-2</v>
      </c>
      <c r="AG15" s="14">
        <v>4.4999999999999998E-2</v>
      </c>
      <c r="AH15" s="14">
        <v>4.4999999999999998E-2</v>
      </c>
      <c r="AI15" s="14">
        <v>4.4999999999999998E-2</v>
      </c>
      <c r="AJ15" s="14">
        <v>4.4999999999999998E-2</v>
      </c>
      <c r="AK15" s="14">
        <v>4.4999999999999998E-2</v>
      </c>
      <c r="AL15" s="14">
        <v>4.4999999999999998E-2</v>
      </c>
      <c r="AM15" s="14">
        <v>4.4999999999999998E-2</v>
      </c>
    </row>
    <row r="16" spans="1:39" x14ac:dyDescent="0.3">
      <c r="A16" s="18" t="s">
        <v>29</v>
      </c>
      <c r="C16" s="12"/>
      <c r="D16" s="5" t="s">
        <v>22</v>
      </c>
      <c r="E16" s="15">
        <f>E14*E15</f>
        <v>360</v>
      </c>
      <c r="F16" s="15">
        <f t="shared" ref="F16:AM16" si="12">F14*F15</f>
        <v>538.19999999999993</v>
      </c>
      <c r="G16" s="15">
        <f t="shared" si="12"/>
        <v>724.41899999999998</v>
      </c>
      <c r="H16" s="15">
        <f t="shared" si="12"/>
        <v>919.01785500000005</v>
      </c>
      <c r="I16" s="15">
        <f t="shared" si="12"/>
        <v>1122.3736584750002</v>
      </c>
      <c r="J16" s="15">
        <f t="shared" si="12"/>
        <v>1334.8804731063751</v>
      </c>
      <c r="K16" s="15">
        <f t="shared" si="12"/>
        <v>1556.9500943961618</v>
      </c>
      <c r="L16" s="15">
        <f t="shared" si="12"/>
        <v>1789.0128486439892</v>
      </c>
      <c r="M16" s="15">
        <f t="shared" si="12"/>
        <v>2031.5184268329685</v>
      </c>
      <c r="N16" s="15">
        <f t="shared" si="12"/>
        <v>2284.9367560404521</v>
      </c>
      <c r="O16" s="15">
        <f t="shared" si="12"/>
        <v>2284.9367560404521</v>
      </c>
      <c r="P16" s="15">
        <f t="shared" si="12"/>
        <v>2284.9367560404521</v>
      </c>
      <c r="Q16" s="15">
        <f t="shared" si="12"/>
        <v>2284.9367560404521</v>
      </c>
      <c r="R16" s="15">
        <f t="shared" si="12"/>
        <v>2284.9367560404521</v>
      </c>
      <c r="S16" s="15">
        <f t="shared" si="12"/>
        <v>2284.9367560404521</v>
      </c>
      <c r="T16" s="15">
        <f t="shared" si="12"/>
        <v>2284.9367560404521</v>
      </c>
      <c r="U16" s="15">
        <f t="shared" si="12"/>
        <v>2284.9367560404521</v>
      </c>
      <c r="V16" s="15">
        <f t="shared" si="12"/>
        <v>2284.9367560404521</v>
      </c>
      <c r="W16" s="15">
        <f t="shared" si="12"/>
        <v>2284.9367560404521</v>
      </c>
      <c r="X16" s="15">
        <f t="shared" si="12"/>
        <v>2284.9367560404521</v>
      </c>
      <c r="Y16" s="15">
        <f t="shared" si="12"/>
        <v>2284.9367560404521</v>
      </c>
      <c r="Z16" s="15">
        <f t="shared" si="12"/>
        <v>2284.9367560404521</v>
      </c>
      <c r="AA16" s="15">
        <f t="shared" si="12"/>
        <v>2284.9367560404521</v>
      </c>
      <c r="AB16" s="15">
        <f t="shared" si="12"/>
        <v>2284.9367560404521</v>
      </c>
      <c r="AC16" s="15">
        <f t="shared" si="12"/>
        <v>2284.9367560404521</v>
      </c>
      <c r="AD16" s="15">
        <f t="shared" si="12"/>
        <v>2284.9367560404521</v>
      </c>
      <c r="AE16" s="15">
        <f t="shared" si="12"/>
        <v>2284.9367560404521</v>
      </c>
      <c r="AF16" s="15">
        <f t="shared" si="12"/>
        <v>2284.9367560404521</v>
      </c>
      <c r="AG16" s="15">
        <f t="shared" si="12"/>
        <v>2284.9367560404521</v>
      </c>
      <c r="AH16" s="15">
        <f t="shared" si="12"/>
        <v>2284.9367560404521</v>
      </c>
      <c r="AI16" s="15">
        <f t="shared" si="12"/>
        <v>2284.9367560404521</v>
      </c>
      <c r="AJ16" s="15">
        <f t="shared" si="12"/>
        <v>2284.9367560404521</v>
      </c>
      <c r="AK16" s="15">
        <f t="shared" si="12"/>
        <v>2284.9367560404521</v>
      </c>
      <c r="AL16" s="15">
        <f t="shared" si="12"/>
        <v>2284.9367560404521</v>
      </c>
      <c r="AM16" s="15">
        <f t="shared" si="12"/>
        <v>2284.9367560404521</v>
      </c>
    </row>
    <row r="17" spans="1:39" x14ac:dyDescent="0.3">
      <c r="A17" s="19" t="s">
        <v>30</v>
      </c>
      <c r="C17" s="12"/>
      <c r="D17" s="5" t="s">
        <v>23</v>
      </c>
      <c r="E17" s="7">
        <v>2000</v>
      </c>
      <c r="F17" s="7">
        <f>E17+E19+$B$12</f>
        <v>9326</v>
      </c>
      <c r="G17" s="7">
        <f>F17+F19+$B$12</f>
        <v>17113.538</v>
      </c>
      <c r="H17" s="7">
        <f>G17+G19+$B$12</f>
        <v>25391.690893999999</v>
      </c>
      <c r="I17" s="7">
        <f>H17+H19+$B$12</f>
        <v>34191.367420322</v>
      </c>
      <c r="J17" s="7">
        <f>I17+I19+$B$12</f>
        <v>43545.423567802289</v>
      </c>
      <c r="K17" s="7">
        <f>J17+J19+$B$12</f>
        <v>53488.785252573834</v>
      </c>
      <c r="L17" s="7">
        <f>K17+K19+$B$12</f>
        <v>64058.578723485989</v>
      </c>
      <c r="M17" s="7">
        <f>L17+L19+$B$12</f>
        <v>75294.269183065611</v>
      </c>
      <c r="N17" s="7">
        <f>M17+M19+$B$12</f>
        <v>87237.80814159874</v>
      </c>
      <c r="O17" s="7">
        <f>N17</f>
        <v>87237.80814159874</v>
      </c>
      <c r="P17" s="7">
        <f t="shared" ref="P17:AM17" si="13">O17</f>
        <v>87237.80814159874</v>
      </c>
      <c r="Q17" s="7">
        <f t="shared" si="13"/>
        <v>87237.80814159874</v>
      </c>
      <c r="R17" s="7">
        <f t="shared" si="13"/>
        <v>87237.80814159874</v>
      </c>
      <c r="S17" s="7">
        <f t="shared" si="13"/>
        <v>87237.80814159874</v>
      </c>
      <c r="T17" s="7">
        <f t="shared" si="13"/>
        <v>87237.80814159874</v>
      </c>
      <c r="U17" s="7">
        <f t="shared" si="13"/>
        <v>87237.80814159874</v>
      </c>
      <c r="V17" s="7">
        <f t="shared" si="13"/>
        <v>87237.80814159874</v>
      </c>
      <c r="W17" s="7">
        <f t="shared" si="13"/>
        <v>87237.80814159874</v>
      </c>
      <c r="X17" s="7">
        <f t="shared" si="13"/>
        <v>87237.80814159874</v>
      </c>
      <c r="Y17" s="7">
        <f t="shared" si="13"/>
        <v>87237.80814159874</v>
      </c>
      <c r="Z17" s="7">
        <f t="shared" si="13"/>
        <v>87237.80814159874</v>
      </c>
      <c r="AA17" s="7">
        <f t="shared" si="13"/>
        <v>87237.80814159874</v>
      </c>
      <c r="AB17" s="7">
        <f t="shared" si="13"/>
        <v>87237.80814159874</v>
      </c>
      <c r="AC17" s="7">
        <f t="shared" si="13"/>
        <v>87237.80814159874</v>
      </c>
      <c r="AD17" s="7">
        <f t="shared" si="13"/>
        <v>87237.80814159874</v>
      </c>
      <c r="AE17" s="7">
        <f t="shared" si="13"/>
        <v>87237.80814159874</v>
      </c>
      <c r="AF17" s="7">
        <f t="shared" si="13"/>
        <v>87237.80814159874</v>
      </c>
      <c r="AG17" s="7">
        <f t="shared" si="13"/>
        <v>87237.80814159874</v>
      </c>
      <c r="AH17" s="7">
        <f t="shared" si="13"/>
        <v>87237.80814159874</v>
      </c>
      <c r="AI17" s="7">
        <f t="shared" si="13"/>
        <v>87237.80814159874</v>
      </c>
      <c r="AJ17" s="7">
        <f t="shared" si="13"/>
        <v>87237.80814159874</v>
      </c>
      <c r="AK17" s="7">
        <f t="shared" si="13"/>
        <v>87237.80814159874</v>
      </c>
      <c r="AL17" s="7">
        <f t="shared" si="13"/>
        <v>87237.80814159874</v>
      </c>
      <c r="AM17" s="7">
        <f t="shared" si="13"/>
        <v>87237.80814159874</v>
      </c>
    </row>
    <row r="18" spans="1:39" x14ac:dyDescent="0.3">
      <c r="C18" s="12"/>
      <c r="D18" s="5" t="s">
        <v>24</v>
      </c>
      <c r="E18" s="14">
        <v>6.3E-2</v>
      </c>
      <c r="F18" s="14">
        <v>6.3E-2</v>
      </c>
      <c r="G18" s="14">
        <v>6.3E-2</v>
      </c>
      <c r="H18" s="14">
        <v>6.3E-2</v>
      </c>
      <c r="I18" s="14">
        <v>6.3E-2</v>
      </c>
      <c r="J18" s="14">
        <v>6.3E-2</v>
      </c>
      <c r="K18" s="14">
        <v>6.3E-2</v>
      </c>
      <c r="L18" s="14">
        <v>6.3E-2</v>
      </c>
      <c r="M18" s="14">
        <v>6.3E-2</v>
      </c>
      <c r="N18" s="14">
        <v>6.3E-2</v>
      </c>
      <c r="O18" s="14">
        <v>6.3E-2</v>
      </c>
      <c r="P18" s="14">
        <v>6.3E-2</v>
      </c>
      <c r="Q18" s="14">
        <v>6.3E-2</v>
      </c>
      <c r="R18" s="14">
        <v>6.3E-2</v>
      </c>
      <c r="S18" s="14">
        <v>6.3E-2</v>
      </c>
      <c r="T18" s="14">
        <v>6.3E-2</v>
      </c>
      <c r="U18" s="14">
        <v>6.3E-2</v>
      </c>
      <c r="V18" s="14">
        <v>6.3E-2</v>
      </c>
      <c r="W18" s="14">
        <v>6.3E-2</v>
      </c>
      <c r="X18" s="14">
        <v>6.3E-2</v>
      </c>
      <c r="Y18" s="14">
        <v>6.3E-2</v>
      </c>
      <c r="Z18" s="14">
        <v>6.3E-2</v>
      </c>
      <c r="AA18" s="14">
        <v>6.3E-2</v>
      </c>
      <c r="AB18" s="14">
        <v>6.3E-2</v>
      </c>
      <c r="AC18" s="14">
        <v>6.3E-2</v>
      </c>
      <c r="AD18" s="14">
        <v>6.3E-2</v>
      </c>
      <c r="AE18" s="14">
        <v>6.3E-2</v>
      </c>
      <c r="AF18" s="14">
        <v>6.3E-2</v>
      </c>
      <c r="AG18" s="14">
        <v>6.3E-2</v>
      </c>
      <c r="AH18" s="14">
        <v>6.3E-2</v>
      </c>
      <c r="AI18" s="14">
        <v>6.3E-2</v>
      </c>
      <c r="AJ18" s="14">
        <v>6.3E-2</v>
      </c>
      <c r="AK18" s="14">
        <v>6.3E-2</v>
      </c>
      <c r="AL18" s="14">
        <v>6.3E-2</v>
      </c>
      <c r="AM18" s="14">
        <v>6.3E-2</v>
      </c>
    </row>
    <row r="19" spans="1:39" x14ac:dyDescent="0.3">
      <c r="C19" s="12"/>
      <c r="D19" s="5" t="s">
        <v>25</v>
      </c>
      <c r="E19" s="15">
        <f>E17*E18</f>
        <v>126</v>
      </c>
      <c r="F19" s="15">
        <f t="shared" ref="F19:AM19" si="14">F17*F18</f>
        <v>587.53800000000001</v>
      </c>
      <c r="G19" s="15">
        <f t="shared" si="14"/>
        <v>1078.1528940000001</v>
      </c>
      <c r="H19" s="15">
        <f t="shared" si="14"/>
        <v>1599.676526322</v>
      </c>
      <c r="I19" s="15">
        <f t="shared" si="14"/>
        <v>2154.0561474802862</v>
      </c>
      <c r="J19" s="15">
        <f t="shared" si="14"/>
        <v>2743.3616847715443</v>
      </c>
      <c r="K19" s="15">
        <f t="shared" si="14"/>
        <v>3369.7934709121514</v>
      </c>
      <c r="L19" s="15">
        <f t="shared" si="14"/>
        <v>4035.6904595796173</v>
      </c>
      <c r="M19" s="15">
        <f t="shared" si="14"/>
        <v>4743.5389585331332</v>
      </c>
      <c r="N19" s="15">
        <f t="shared" si="14"/>
        <v>5495.9819129207208</v>
      </c>
      <c r="O19" s="15">
        <f t="shared" si="14"/>
        <v>5495.9819129207208</v>
      </c>
      <c r="P19" s="15">
        <f t="shared" si="14"/>
        <v>5495.9819129207208</v>
      </c>
      <c r="Q19" s="15">
        <f t="shared" si="14"/>
        <v>5495.9819129207208</v>
      </c>
      <c r="R19" s="15">
        <f t="shared" si="14"/>
        <v>5495.9819129207208</v>
      </c>
      <c r="S19" s="15">
        <f t="shared" si="14"/>
        <v>5495.9819129207208</v>
      </c>
      <c r="T19" s="15">
        <f t="shared" si="14"/>
        <v>5495.9819129207208</v>
      </c>
      <c r="U19" s="15">
        <f t="shared" si="14"/>
        <v>5495.9819129207208</v>
      </c>
      <c r="V19" s="15">
        <f t="shared" si="14"/>
        <v>5495.9819129207208</v>
      </c>
      <c r="W19" s="15">
        <f t="shared" si="14"/>
        <v>5495.9819129207208</v>
      </c>
      <c r="X19" s="15">
        <f t="shared" si="14"/>
        <v>5495.9819129207208</v>
      </c>
      <c r="Y19" s="15">
        <f t="shared" si="14"/>
        <v>5495.9819129207208</v>
      </c>
      <c r="Z19" s="15">
        <f t="shared" si="14"/>
        <v>5495.9819129207208</v>
      </c>
      <c r="AA19" s="15">
        <f t="shared" si="14"/>
        <v>5495.9819129207208</v>
      </c>
      <c r="AB19" s="15">
        <f t="shared" si="14"/>
        <v>5495.9819129207208</v>
      </c>
      <c r="AC19" s="15">
        <f t="shared" si="14"/>
        <v>5495.9819129207208</v>
      </c>
      <c r="AD19" s="15">
        <f t="shared" si="14"/>
        <v>5495.9819129207208</v>
      </c>
      <c r="AE19" s="15">
        <f t="shared" si="14"/>
        <v>5495.9819129207208</v>
      </c>
      <c r="AF19" s="15">
        <f t="shared" si="14"/>
        <v>5495.9819129207208</v>
      </c>
      <c r="AG19" s="15">
        <f t="shared" si="14"/>
        <v>5495.9819129207208</v>
      </c>
      <c r="AH19" s="15">
        <f t="shared" si="14"/>
        <v>5495.9819129207208</v>
      </c>
      <c r="AI19" s="15">
        <f t="shared" si="14"/>
        <v>5495.9819129207208</v>
      </c>
      <c r="AJ19" s="15">
        <f t="shared" si="14"/>
        <v>5495.9819129207208</v>
      </c>
      <c r="AK19" s="15">
        <f t="shared" si="14"/>
        <v>5495.9819129207208</v>
      </c>
      <c r="AL19" s="15">
        <f t="shared" si="14"/>
        <v>5495.9819129207208</v>
      </c>
      <c r="AM19" s="15">
        <f t="shared" si="14"/>
        <v>5495.9819129207208</v>
      </c>
    </row>
    <row r="20" spans="1:39" x14ac:dyDescent="0.3">
      <c r="C20" s="12"/>
      <c r="D20" s="5" t="s">
        <v>34</v>
      </c>
      <c r="E20" s="7">
        <v>800</v>
      </c>
      <c r="F20" s="7">
        <v>1500</v>
      </c>
      <c r="G20" s="7">
        <v>2500</v>
      </c>
      <c r="H20" s="7">
        <v>2700</v>
      </c>
      <c r="I20" s="7">
        <v>3000</v>
      </c>
      <c r="J20" s="7">
        <f>I20*1.2</f>
        <v>3600</v>
      </c>
      <c r="K20" s="7">
        <f t="shared" ref="K20:AM20" si="15">J20*1.2</f>
        <v>4320</v>
      </c>
      <c r="L20" s="7">
        <f t="shared" si="15"/>
        <v>5184</v>
      </c>
      <c r="M20" s="7">
        <f t="shared" si="15"/>
        <v>6220.8</v>
      </c>
      <c r="N20" s="7">
        <f t="shared" si="15"/>
        <v>7464.96</v>
      </c>
      <c r="O20" s="7">
        <f t="shared" si="15"/>
        <v>8957.9519999999993</v>
      </c>
      <c r="P20" s="7">
        <f t="shared" si="15"/>
        <v>10749.542399999998</v>
      </c>
      <c r="Q20" s="7">
        <f t="shared" si="15"/>
        <v>12899.450879999999</v>
      </c>
      <c r="R20" s="7">
        <f t="shared" si="15"/>
        <v>15479.341055999997</v>
      </c>
      <c r="S20" s="7">
        <f t="shared" si="15"/>
        <v>18575.209267199996</v>
      </c>
      <c r="T20" s="7">
        <f t="shared" si="15"/>
        <v>22290.251120639994</v>
      </c>
      <c r="U20" s="7">
        <f t="shared" si="15"/>
        <v>26748.301344767991</v>
      </c>
      <c r="V20" s="7">
        <f t="shared" si="15"/>
        <v>32097.961613721589</v>
      </c>
      <c r="W20" s="7">
        <f>V20*1.1</f>
        <v>35307.757775093749</v>
      </c>
      <c r="X20" s="7">
        <f t="shared" ref="X20:AM20" si="16">W20*1.1</f>
        <v>38838.533552603127</v>
      </c>
      <c r="Y20" s="7">
        <f>X20*1.05</f>
        <v>40780.460230233286</v>
      </c>
      <c r="Z20" s="7">
        <f t="shared" ref="Z20:AM20" si="17">Y20*1.05</f>
        <v>42819.483241744951</v>
      </c>
      <c r="AA20" s="7">
        <f t="shared" si="17"/>
        <v>44960.457403832203</v>
      </c>
      <c r="AB20" s="7">
        <f t="shared" si="17"/>
        <v>47208.480274023816</v>
      </c>
      <c r="AC20" s="7">
        <f t="shared" si="17"/>
        <v>49568.90428772501</v>
      </c>
      <c r="AD20" s="7">
        <f t="shared" si="17"/>
        <v>52047.349502111261</v>
      </c>
      <c r="AE20" s="7">
        <f t="shared" si="17"/>
        <v>54649.716977216827</v>
      </c>
      <c r="AF20" s="7">
        <f t="shared" si="17"/>
        <v>57382.202826077671</v>
      </c>
      <c r="AG20" s="7">
        <f t="shared" si="17"/>
        <v>60251.312967381557</v>
      </c>
      <c r="AH20" s="7">
        <f t="shared" si="17"/>
        <v>63263.87861575064</v>
      </c>
      <c r="AI20" s="7">
        <f t="shared" si="17"/>
        <v>66427.072546538169</v>
      </c>
      <c r="AJ20" s="7">
        <f t="shared" si="17"/>
        <v>69748.426173865082</v>
      </c>
      <c r="AK20" s="7">
        <f t="shared" si="17"/>
        <v>73235.84748255834</v>
      </c>
      <c r="AL20" s="7">
        <f t="shared" si="17"/>
        <v>76897.639856686263</v>
      </c>
      <c r="AM20" s="7">
        <f t="shared" si="17"/>
        <v>80742.521849520577</v>
      </c>
    </row>
    <row r="21" spans="1:39" x14ac:dyDescent="0.3">
      <c r="C21" s="12"/>
      <c r="D21" s="8" t="s">
        <v>26</v>
      </c>
      <c r="E21" s="15">
        <f>E13+E20+E16+E19</f>
        <v>26286</v>
      </c>
      <c r="F21" s="15">
        <f t="shared" ref="F21:AM21" si="18">F13+F20+F16+F19</f>
        <v>27625.738000000001</v>
      </c>
      <c r="G21" s="15">
        <f t="shared" si="18"/>
        <v>29302.571894000001</v>
      </c>
      <c r="H21" s="15">
        <f t="shared" si="18"/>
        <v>30218.694381321999</v>
      </c>
      <c r="I21" s="15">
        <f t="shared" si="18"/>
        <v>31276.429805955286</v>
      </c>
      <c r="J21" s="15">
        <f t="shared" si="18"/>
        <v>32678.242157877921</v>
      </c>
      <c r="K21" s="15">
        <f t="shared" si="18"/>
        <v>34246.743565308316</v>
      </c>
      <c r="L21" s="15">
        <f t="shared" si="18"/>
        <v>36008.703308223608</v>
      </c>
      <c r="M21" s="15">
        <f t="shared" si="18"/>
        <v>37995.8573853661</v>
      </c>
      <c r="N21" s="15">
        <f t="shared" si="18"/>
        <v>40245.878668961173</v>
      </c>
      <c r="O21" s="15">
        <f t="shared" si="18"/>
        <v>41738.870668961172</v>
      </c>
      <c r="P21" s="15">
        <f t="shared" si="18"/>
        <v>43530.461068961173</v>
      </c>
      <c r="Q21" s="15">
        <f t="shared" si="18"/>
        <v>45680.369548961171</v>
      </c>
      <c r="R21" s="15">
        <f t="shared" si="18"/>
        <v>48260.259724961172</v>
      </c>
      <c r="S21" s="15">
        <f t="shared" si="18"/>
        <v>51356.127936161167</v>
      </c>
      <c r="T21" s="15">
        <f t="shared" si="18"/>
        <v>55071.169789601161</v>
      </c>
      <c r="U21" s="15">
        <f t="shared" si="18"/>
        <v>59529.220013729166</v>
      </c>
      <c r="V21" s="15">
        <f t="shared" si="18"/>
        <v>64878.88028268276</v>
      </c>
      <c r="W21" s="15">
        <f t="shared" si="18"/>
        <v>68088.676444054916</v>
      </c>
      <c r="X21" s="15">
        <f t="shared" si="18"/>
        <v>71619.452221564294</v>
      </c>
      <c r="Y21" s="15">
        <f t="shared" si="18"/>
        <v>73561.37889919446</v>
      </c>
      <c r="Z21" s="15">
        <f t="shared" si="18"/>
        <v>75600.401910706118</v>
      </c>
      <c r="AA21" s="15">
        <f t="shared" si="18"/>
        <v>77741.37607279337</v>
      </c>
      <c r="AB21" s="15">
        <f t="shared" si="18"/>
        <v>79989.398942984975</v>
      </c>
      <c r="AC21" s="15">
        <f t="shared" si="18"/>
        <v>82349.822956686185</v>
      </c>
      <c r="AD21" s="15">
        <f t="shared" si="18"/>
        <v>84828.268171072428</v>
      </c>
      <c r="AE21" s="15">
        <f t="shared" si="18"/>
        <v>87430.635646177994</v>
      </c>
      <c r="AF21" s="15">
        <f t="shared" si="18"/>
        <v>90163.121495038838</v>
      </c>
      <c r="AG21" s="15">
        <f t="shared" si="18"/>
        <v>93032.231636342724</v>
      </c>
      <c r="AH21" s="15">
        <f t="shared" si="18"/>
        <v>96044.797284711807</v>
      </c>
      <c r="AI21" s="15">
        <f t="shared" si="18"/>
        <v>99207.991215499336</v>
      </c>
      <c r="AJ21" s="15">
        <f t="shared" si="18"/>
        <v>102529.34484282625</v>
      </c>
      <c r="AK21" s="15">
        <f t="shared" si="18"/>
        <v>106016.76615151951</v>
      </c>
      <c r="AL21" s="15">
        <f t="shared" si="18"/>
        <v>109678.55852564743</v>
      </c>
      <c r="AM21" s="15">
        <f t="shared" si="18"/>
        <v>113523.44051848174</v>
      </c>
    </row>
    <row r="22" spans="1:39" x14ac:dyDescent="0.3">
      <c r="C22" s="12"/>
      <c r="D22" s="8" t="s">
        <v>27</v>
      </c>
      <c r="E22" s="15">
        <f>E21/12</f>
        <v>2190.5</v>
      </c>
      <c r="F22" s="15">
        <f t="shared" ref="F22:AM22" si="19">F21/12</f>
        <v>2302.1448333333333</v>
      </c>
      <c r="G22" s="15">
        <f t="shared" si="19"/>
        <v>2441.8809911666667</v>
      </c>
      <c r="H22" s="15">
        <f t="shared" si="19"/>
        <v>2518.2245317768334</v>
      </c>
      <c r="I22" s="15">
        <f t="shared" si="19"/>
        <v>2606.369150496274</v>
      </c>
      <c r="J22" s="15">
        <f t="shared" si="19"/>
        <v>2723.1868464898266</v>
      </c>
      <c r="K22" s="15">
        <f t="shared" si="19"/>
        <v>2853.8952971090262</v>
      </c>
      <c r="L22" s="15">
        <f t="shared" si="19"/>
        <v>3000.7252756853009</v>
      </c>
      <c r="M22" s="15">
        <f t="shared" si="19"/>
        <v>3166.3214487805085</v>
      </c>
      <c r="N22" s="15">
        <f t="shared" si="19"/>
        <v>3353.8232224134313</v>
      </c>
      <c r="O22" s="15">
        <f t="shared" si="19"/>
        <v>3478.239222413431</v>
      </c>
      <c r="P22" s="15">
        <f t="shared" si="19"/>
        <v>3627.5384224134309</v>
      </c>
      <c r="Q22" s="15">
        <f t="shared" si="19"/>
        <v>3806.6974624134309</v>
      </c>
      <c r="R22" s="15">
        <f t="shared" si="19"/>
        <v>4021.6883104134308</v>
      </c>
      <c r="S22" s="15">
        <f t="shared" si="19"/>
        <v>4279.6773280134303</v>
      </c>
      <c r="T22" s="15">
        <f t="shared" si="19"/>
        <v>4589.2641491334298</v>
      </c>
      <c r="U22" s="15">
        <f t="shared" si="19"/>
        <v>4960.7683344774305</v>
      </c>
      <c r="V22" s="15">
        <f t="shared" si="19"/>
        <v>5406.5733568902297</v>
      </c>
      <c r="W22" s="15">
        <f t="shared" si="19"/>
        <v>5674.0563703379094</v>
      </c>
      <c r="X22" s="15">
        <f t="shared" si="19"/>
        <v>5968.2876851303581</v>
      </c>
      <c r="Y22" s="15">
        <f t="shared" si="19"/>
        <v>6130.114908266205</v>
      </c>
      <c r="Z22" s="15">
        <f t="shared" si="19"/>
        <v>6300.0334925588431</v>
      </c>
      <c r="AA22" s="15">
        <f t="shared" si="19"/>
        <v>6478.4480060661144</v>
      </c>
      <c r="AB22" s="15">
        <f t="shared" si="19"/>
        <v>6665.7832452487482</v>
      </c>
      <c r="AC22" s="15">
        <f t="shared" si="19"/>
        <v>6862.4852463905154</v>
      </c>
      <c r="AD22" s="15">
        <f t="shared" si="19"/>
        <v>7069.022347589369</v>
      </c>
      <c r="AE22" s="15">
        <f t="shared" si="19"/>
        <v>7285.8863038481659</v>
      </c>
      <c r="AF22" s="15">
        <f t="shared" si="19"/>
        <v>7513.5934579199029</v>
      </c>
      <c r="AG22" s="15">
        <f t="shared" si="19"/>
        <v>7752.685969695227</v>
      </c>
      <c r="AH22" s="15">
        <f t="shared" si="19"/>
        <v>8003.7331070593173</v>
      </c>
      <c r="AI22" s="15">
        <f t="shared" si="19"/>
        <v>8267.3326012916114</v>
      </c>
      <c r="AJ22" s="15">
        <f t="shared" si="19"/>
        <v>8544.1120702355202</v>
      </c>
      <c r="AK22" s="15">
        <f t="shared" si="19"/>
        <v>8834.7305126266256</v>
      </c>
      <c r="AL22" s="15">
        <f t="shared" si="19"/>
        <v>9139.8798771372858</v>
      </c>
      <c r="AM22" s="15">
        <f t="shared" si="19"/>
        <v>9460.2867098734787</v>
      </c>
    </row>
    <row r="23" spans="1:39" ht="15" thickBot="1" x14ac:dyDescent="0.35">
      <c r="C23" s="12"/>
      <c r="D23" s="10" t="s">
        <v>28</v>
      </c>
      <c r="E23" s="16">
        <f>(E20+E16+E19)/12</f>
        <v>107.16666666666667</v>
      </c>
      <c r="F23" s="16">
        <f t="shared" ref="F23:AM23" si="20">(F20+F16+F19)/12</f>
        <v>218.8115</v>
      </c>
      <c r="G23" s="16">
        <f t="shared" si="20"/>
        <v>358.54765783333329</v>
      </c>
      <c r="H23" s="16">
        <f t="shared" si="20"/>
        <v>434.89119844350006</v>
      </c>
      <c r="I23" s="16">
        <f t="shared" si="20"/>
        <v>523.03581716294059</v>
      </c>
      <c r="J23" s="16">
        <f t="shared" si="20"/>
        <v>639.85351315649325</v>
      </c>
      <c r="K23" s="16">
        <f t="shared" si="20"/>
        <v>770.56196377569279</v>
      </c>
      <c r="L23" s="16">
        <f t="shared" si="20"/>
        <v>917.39194235196726</v>
      </c>
      <c r="M23" s="16">
        <f t="shared" si="20"/>
        <v>1082.988115447175</v>
      </c>
      <c r="N23" s="16">
        <f t="shared" si="20"/>
        <v>1270.4898890800978</v>
      </c>
      <c r="O23" s="16">
        <f t="shared" si="20"/>
        <v>1394.9058890800977</v>
      </c>
      <c r="P23" s="16">
        <f t="shared" si="20"/>
        <v>1544.2050890800977</v>
      </c>
      <c r="Q23" s="16">
        <f t="shared" si="20"/>
        <v>1723.3641290800977</v>
      </c>
      <c r="R23" s="16">
        <f t="shared" si="20"/>
        <v>1938.3549770800976</v>
      </c>
      <c r="S23" s="16">
        <f t="shared" si="20"/>
        <v>2196.3439946800977</v>
      </c>
      <c r="T23" s="16">
        <f t="shared" si="20"/>
        <v>2505.9308158000972</v>
      </c>
      <c r="U23" s="16">
        <f t="shared" si="20"/>
        <v>2877.435001144097</v>
      </c>
      <c r="V23" s="16">
        <f t="shared" si="20"/>
        <v>3323.2400235568966</v>
      </c>
      <c r="W23" s="16">
        <f t="shared" si="20"/>
        <v>3590.7230370045763</v>
      </c>
      <c r="X23" s="16">
        <f t="shared" si="20"/>
        <v>3884.9543517970246</v>
      </c>
      <c r="Y23" s="16">
        <f t="shared" si="20"/>
        <v>4046.7815749328715</v>
      </c>
      <c r="Z23" s="16">
        <f t="shared" si="20"/>
        <v>4216.7001592255101</v>
      </c>
      <c r="AA23" s="16">
        <f t="shared" si="20"/>
        <v>4395.1146727327805</v>
      </c>
      <c r="AB23" s="16">
        <f t="shared" si="20"/>
        <v>4582.4499119154161</v>
      </c>
      <c r="AC23" s="16">
        <f t="shared" si="20"/>
        <v>4779.1519130571824</v>
      </c>
      <c r="AD23" s="16">
        <f t="shared" si="20"/>
        <v>4985.689014256036</v>
      </c>
      <c r="AE23" s="16">
        <f t="shared" si="20"/>
        <v>5202.5529705148329</v>
      </c>
      <c r="AF23" s="16">
        <f t="shared" si="20"/>
        <v>5430.2601245865699</v>
      </c>
      <c r="AG23" s="16">
        <f t="shared" si="20"/>
        <v>5669.3526363618939</v>
      </c>
      <c r="AH23" s="16">
        <f t="shared" si="20"/>
        <v>5920.3997737259842</v>
      </c>
      <c r="AI23" s="16">
        <f t="shared" si="20"/>
        <v>6183.9992679582783</v>
      </c>
      <c r="AJ23" s="16">
        <f t="shared" si="20"/>
        <v>6460.7787369021871</v>
      </c>
      <c r="AK23" s="16">
        <f t="shared" si="20"/>
        <v>6751.3971792932925</v>
      </c>
      <c r="AL23" s="16">
        <f t="shared" si="20"/>
        <v>7056.5465438039528</v>
      </c>
      <c r="AM23" s="16">
        <f t="shared" si="20"/>
        <v>7376.9533765401457</v>
      </c>
    </row>
  </sheetData>
  <mergeCells count="2">
    <mergeCell ref="C2:C12"/>
    <mergeCell ref="C13:C23"/>
  </mergeCells>
  <conditionalFormatting sqref="E12:AM12 E23:AM23">
    <cfRule type="cellIs" dxfId="0" priority="5" operator="greaterThan">
      <formula>$A$4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Previsión Libertad Financiera</vt:lpstr>
      <vt:lpstr>Simulación Pepe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Pinar</dc:creator>
  <cp:lastModifiedBy>Ivan Pinar</cp:lastModifiedBy>
  <dcterms:created xsi:type="dcterms:W3CDTF">2019-09-07T07:01:47Z</dcterms:created>
  <dcterms:modified xsi:type="dcterms:W3CDTF">2019-09-07T08:46:48Z</dcterms:modified>
</cp:coreProperties>
</file>